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0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<sst xmlns="http://schemas.openxmlformats.org/spreadsheetml/2006/main" count="878" uniqueCount="140">
  <si>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</si>
  <si>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</si>
  <si>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</si>
  <si>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</si>
  <si>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</si>
  <si>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</si>
  <si>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</si>
  <si>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</si>
  <si>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</si>
  <si>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Spolu</t>
  </si>
  <si>
    <t>mesiac:</t>
  </si>
  <si>
    <t>január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</si>
  <si>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</si>
  <si>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</si>
  <si>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</si>
  <si>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</si>
  <si>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</si>
  <si>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</si>
  <si>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</si>
  <si>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zelenina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</si>
  <si>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</si>
  <si>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</si>
  <si>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</si>
  <si>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</si>
  <si>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</si>
  <si>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</si>
  <si>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</si>
  <si>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</si>
  <si>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</si>
  <si>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</si>
  <si>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</si>
  <si>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</si>
  <si>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</si>
  <si>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</si>
  <si>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</si>
  <si>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</si>
  <si>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</si>
  <si>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</si>
  <si>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III.MŠ Hurbanova 142/46</t>
  </si>
  <si>
    <t>COOP Jednota</t>
  </si>
  <si>
    <t>Trenčín</t>
  </si>
  <si>
    <t>drobný nákup tovaru</t>
  </si>
  <si>
    <t>KNIHA FA 3. 2014xls.xls - správa o kompatibilite</t>
  </si>
  <si>
    <t>Spustiť v 29.05.2014 8:48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</si>
  <si>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</si>
  <si>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</si>
  <si>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</si>
  <si>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</si>
  <si>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</si>
  <si>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</si>
  <si>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chlieb, pečivo</t>
  </si>
  <si>
    <t>mrazená hydina,ryby</t>
  </si>
  <si>
    <t>zelenina, ovocie</t>
  </si>
  <si>
    <t>zelenina,ovocie</t>
  </si>
  <si>
    <t>Boni Fructi</t>
  </si>
  <si>
    <t>Dunajská Lužná</t>
  </si>
  <si>
    <t>školské ovocie</t>
  </si>
  <si>
    <t>rok: 2018</t>
  </si>
  <si>
    <t>ASbit</t>
  </si>
  <si>
    <t>Bidfood Slovakia</t>
  </si>
  <si>
    <t>8.1.</t>
  </si>
  <si>
    <t>18.1.</t>
  </si>
  <si>
    <t>22.1.</t>
  </si>
  <si>
    <t>9.1.</t>
  </si>
  <si>
    <t>30.1.</t>
  </si>
  <si>
    <t>RAJO a.s.</t>
  </si>
  <si>
    <t>Bratislava</t>
  </si>
  <si>
    <t>mlieko,mlieč.výrobky</t>
  </si>
  <si>
    <t>24.1.</t>
  </si>
  <si>
    <t>12.1.</t>
  </si>
  <si>
    <t>15.1.</t>
  </si>
  <si>
    <t>26.1.</t>
  </si>
  <si>
    <t>19.1.</t>
  </si>
  <si>
    <t>31.1.</t>
  </si>
  <si>
    <t>29.1.</t>
  </si>
  <si>
    <t>2.2.</t>
  </si>
  <si>
    <t>5.2.</t>
  </si>
  <si>
    <t>20.2.</t>
  </si>
  <si>
    <t>2.3.</t>
  </si>
  <si>
    <t>14.2.</t>
  </si>
  <si>
    <t>Myjava</t>
  </si>
  <si>
    <t>19.2.</t>
  </si>
  <si>
    <t>8.2.</t>
  </si>
  <si>
    <t>12.2.</t>
  </si>
  <si>
    <t>9.2.</t>
  </si>
  <si>
    <t>13.2.</t>
  </si>
  <si>
    <t>16.2.</t>
  </si>
  <si>
    <t>23.2.</t>
  </si>
  <si>
    <t>6.3.</t>
  </si>
  <si>
    <t>15.2.</t>
  </si>
  <si>
    <t>26.2.</t>
  </si>
  <si>
    <t>5.3.</t>
  </si>
  <si>
    <t>22.2.</t>
  </si>
  <si>
    <t>27.2.</t>
  </si>
  <si>
    <t>1.3.</t>
  </si>
  <si>
    <t>15.3.</t>
  </si>
  <si>
    <t>14.3.</t>
  </si>
  <si>
    <t>30.3.</t>
  </si>
  <si>
    <t>16.3.</t>
  </si>
  <si>
    <t>12.3.</t>
  </si>
  <si>
    <t>8.3.</t>
  </si>
  <si>
    <t>13.3.</t>
  </si>
  <si>
    <t>7.3.</t>
  </si>
  <si>
    <t>21.3.</t>
  </si>
  <si>
    <t>9.3.</t>
  </si>
  <si>
    <t>19.3.</t>
  </si>
  <si>
    <t>23.3.</t>
  </si>
  <si>
    <t>3.4.</t>
  </si>
  <si>
    <t>26.3.</t>
  </si>
  <si>
    <t>20.3.</t>
  </si>
  <si>
    <t>2.4.</t>
  </si>
  <si>
    <t>6.4.</t>
  </si>
  <si>
    <t>25.4.</t>
  </si>
  <si>
    <t>29.3.</t>
  </si>
  <si>
    <t>12.4.</t>
  </si>
  <si>
    <t>8.4.</t>
  </si>
  <si>
    <t>4.4.</t>
  </si>
  <si>
    <t>11.4.</t>
  </si>
  <si>
    <t>5.4.</t>
  </si>
  <si>
    <t>18.4.</t>
  </si>
  <si>
    <t>9.4.</t>
  </si>
  <si>
    <t xml:space="preserve">Š.Vacula </t>
  </si>
  <si>
    <t>20.4.</t>
  </si>
  <si>
    <t>Senica</t>
  </si>
  <si>
    <t>16.4.</t>
  </si>
  <si>
    <t>10.4.</t>
  </si>
  <si>
    <t>1.5.</t>
  </si>
  <si>
    <t>13.4.</t>
  </si>
  <si>
    <t>23.4.</t>
  </si>
  <si>
    <t>19.4.</t>
  </si>
  <si>
    <t>27.4.</t>
  </si>
  <si>
    <t>2.5.</t>
  </si>
  <si>
    <t>30.4.</t>
  </si>
  <si>
    <t>4.5.</t>
  </si>
  <si>
    <t>24.4.</t>
  </si>
  <si>
    <t>15.5.</t>
  </si>
  <si>
    <t>26.4.</t>
  </si>
  <si>
    <t>7.5.</t>
  </si>
  <si>
    <t>26.5.</t>
  </si>
  <si>
    <t>14.5.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</si>
</sst>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6" tint="-0.4999699890613556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6" fontId="44" fillId="0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PageLayoutView="0" workbookViewId="0" topLeftCell="A85">
      <selection activeCell="H113" sqref="H113"/>
    </sheetView>
  </sheetViews>
  <sheetFormatPr defaultColWidth="9.140625" defaultRowHeight="12.75"/>
  <cols>
    <col min="1" max="1" width="12.140625" style="24" customWidth="1"/>
    <col min="2" max="2" width="6.00390625" style="5" customWidth="1"/>
    <col min="3" max="3" width="12.7109375" style="0" customWidth="1"/>
    <col min="4" max="4" width="16.00390625" style="0" customWidth="1"/>
    <col min="5" max="5" width="10.421875" style="18" customWidth="1"/>
    <col min="6" max="6" width="9.140625" style="5" customWidth="1"/>
    <col min="7" max="7" width="9.57421875" style="5" bestFit="1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7.140625" style="0" customWidth="1"/>
  </cols>
  <sheetData>
    <row r="1" spans="1:12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11</v>
      </c>
      <c r="I1" s="10" t="s">
        <v>57</v>
      </c>
      <c r="J1" s="10"/>
      <c r="K1" s="2"/>
      <c r="L1" s="2"/>
    </row>
    <row r="2" spans="1:12" ht="15.75">
      <c r="A2" s="10" t="s">
        <v>0</v>
      </c>
      <c r="B2" s="9" t="s">
        <v>1</v>
      </c>
      <c r="C2" s="30" t="s">
        <v>2</v>
      </c>
      <c r="D2" s="6" t="s">
        <v>31</v>
      </c>
      <c r="E2" s="13" t="s">
        <v>3</v>
      </c>
      <c r="F2" s="11" t="s">
        <v>25</v>
      </c>
      <c r="G2" s="11" t="s">
        <v>26</v>
      </c>
      <c r="H2" s="11" t="s">
        <v>27</v>
      </c>
      <c r="I2" s="11" t="s">
        <v>4</v>
      </c>
      <c r="J2" s="9" t="s">
        <v>12</v>
      </c>
      <c r="K2" s="1"/>
      <c r="L2" s="3"/>
    </row>
    <row r="3" spans="1:12" ht="15.75">
      <c r="A3" s="10">
        <v>20183001</v>
      </c>
      <c r="B3" s="9" t="s">
        <v>60</v>
      </c>
      <c r="C3" s="6">
        <v>670800322</v>
      </c>
      <c r="D3" s="6" t="s">
        <v>5</v>
      </c>
      <c r="E3" s="13">
        <v>139.9</v>
      </c>
      <c r="F3" s="9" t="s">
        <v>61</v>
      </c>
      <c r="G3" s="49" t="s">
        <v>61</v>
      </c>
      <c r="H3" s="6">
        <v>31428819</v>
      </c>
      <c r="I3" s="6" t="s">
        <v>13</v>
      </c>
      <c r="J3" s="6" t="s">
        <v>18</v>
      </c>
      <c r="K3" s="1"/>
      <c r="L3" s="1"/>
    </row>
    <row r="4" spans="1:12" ht="15.75">
      <c r="A4" s="10">
        <v>20183002</v>
      </c>
      <c r="B4" s="9" t="s">
        <v>60</v>
      </c>
      <c r="C4" s="6">
        <v>1801500153</v>
      </c>
      <c r="D4" s="6" t="s">
        <v>6</v>
      </c>
      <c r="E4" s="13">
        <v>538.66</v>
      </c>
      <c r="F4" s="9" t="s">
        <v>62</v>
      </c>
      <c r="G4" s="49" t="s">
        <v>61</v>
      </c>
      <c r="H4" s="6">
        <v>35760532</v>
      </c>
      <c r="I4" s="6" t="s">
        <v>14</v>
      </c>
      <c r="J4" s="6" t="s">
        <v>18</v>
      </c>
      <c r="K4" s="1"/>
      <c r="L4" s="1"/>
    </row>
    <row r="5" spans="1:12" ht="15.75">
      <c r="A5" s="10">
        <v>20183003</v>
      </c>
      <c r="B5" s="9" t="s">
        <v>63</v>
      </c>
      <c r="C5" s="6">
        <v>118002324</v>
      </c>
      <c r="D5" s="6" t="s">
        <v>59</v>
      </c>
      <c r="E5" s="13">
        <v>314.2</v>
      </c>
      <c r="F5" s="12" t="s">
        <v>64</v>
      </c>
      <c r="G5" s="9" t="s">
        <v>82</v>
      </c>
      <c r="H5" s="6">
        <v>34152199</v>
      </c>
      <c r="I5" s="6" t="s">
        <v>15</v>
      </c>
      <c r="J5" s="6" t="s">
        <v>51</v>
      </c>
      <c r="K5" s="1"/>
      <c r="L5" s="1"/>
    </row>
    <row r="6" spans="1:12" ht="15.75">
      <c r="A6" s="10">
        <v>20183004</v>
      </c>
      <c r="B6" s="9" t="s">
        <v>63</v>
      </c>
      <c r="C6" s="6">
        <v>1091992778</v>
      </c>
      <c r="D6" s="6" t="s">
        <v>65</v>
      </c>
      <c r="E6" s="13">
        <v>7.92</v>
      </c>
      <c r="F6" s="9" t="s">
        <v>68</v>
      </c>
      <c r="G6" s="49" t="s">
        <v>61</v>
      </c>
      <c r="H6" s="6">
        <v>31329519</v>
      </c>
      <c r="I6" s="6" t="s">
        <v>66</v>
      </c>
      <c r="J6" s="6" t="s">
        <v>67</v>
      </c>
      <c r="K6" s="1"/>
      <c r="L6" s="1"/>
    </row>
    <row r="7" spans="1:12" ht="15.75">
      <c r="A7" s="10">
        <v>20183005</v>
      </c>
      <c r="B7" s="9" t="s">
        <v>69</v>
      </c>
      <c r="C7" s="6">
        <v>670801158</v>
      </c>
      <c r="D7" s="6" t="s">
        <v>5</v>
      </c>
      <c r="E7" s="13">
        <v>223.27</v>
      </c>
      <c r="F7" s="9" t="s">
        <v>62</v>
      </c>
      <c r="G7" s="49" t="s">
        <v>62</v>
      </c>
      <c r="H7" s="6">
        <v>31428822</v>
      </c>
      <c r="I7" s="6" t="s">
        <v>13</v>
      </c>
      <c r="J7" s="6" t="s">
        <v>18</v>
      </c>
      <c r="K7" s="1"/>
      <c r="L7" s="1"/>
    </row>
    <row r="8" spans="1:12" ht="15.75">
      <c r="A8" s="10">
        <v>20183006</v>
      </c>
      <c r="B8" s="9" t="s">
        <v>70</v>
      </c>
      <c r="C8" s="6">
        <v>20180040</v>
      </c>
      <c r="D8" s="6" t="s">
        <v>7</v>
      </c>
      <c r="E8" s="13">
        <v>20.02</v>
      </c>
      <c r="F8" s="9" t="s">
        <v>71</v>
      </c>
      <c r="G8" s="49" t="s">
        <v>62</v>
      </c>
      <c r="H8" s="6">
        <v>30728533</v>
      </c>
      <c r="I8" s="6" t="s">
        <v>13</v>
      </c>
      <c r="J8" s="6" t="s">
        <v>19</v>
      </c>
      <c r="K8" s="1"/>
      <c r="L8" s="1"/>
    </row>
    <row r="9" spans="1:12" ht="15.75">
      <c r="A9" s="10">
        <v>20183007</v>
      </c>
      <c r="B9" s="9" t="s">
        <v>61</v>
      </c>
      <c r="C9" s="6">
        <v>20180026</v>
      </c>
      <c r="D9" s="6" t="s">
        <v>8</v>
      </c>
      <c r="E9" s="13">
        <v>48.22</v>
      </c>
      <c r="F9" s="9" t="s">
        <v>73</v>
      </c>
      <c r="G9" s="9" t="s">
        <v>82</v>
      </c>
      <c r="H9" s="6">
        <v>17327539</v>
      </c>
      <c r="I9" s="6" t="s">
        <v>16</v>
      </c>
      <c r="J9" s="6" t="s">
        <v>20</v>
      </c>
      <c r="K9" s="1"/>
      <c r="L9" s="1"/>
    </row>
    <row r="10" spans="1:12" ht="15.75">
      <c r="A10" s="10">
        <v>20183008</v>
      </c>
      <c r="B10" s="9" t="s">
        <v>72</v>
      </c>
      <c r="C10" s="6">
        <v>670802054</v>
      </c>
      <c r="D10" s="6" t="s">
        <v>5</v>
      </c>
      <c r="E10" s="13">
        <v>133.7</v>
      </c>
      <c r="F10" s="9" t="s">
        <v>74</v>
      </c>
      <c r="G10" s="9" t="s">
        <v>82</v>
      </c>
      <c r="H10" s="6">
        <v>31428821</v>
      </c>
      <c r="I10" s="6" t="s">
        <v>13</v>
      </c>
      <c r="J10" s="6" t="s">
        <v>18</v>
      </c>
      <c r="K10" s="1"/>
      <c r="L10" s="1"/>
    </row>
    <row r="11" spans="1:12" ht="15.75">
      <c r="A11" s="10">
        <v>20183009</v>
      </c>
      <c r="B11" s="9" t="s">
        <v>62</v>
      </c>
      <c r="C11" s="6">
        <v>20180060</v>
      </c>
      <c r="D11" s="6" t="s">
        <v>7</v>
      </c>
      <c r="E11" s="13">
        <v>54.74</v>
      </c>
      <c r="F11" s="9" t="s">
        <v>75</v>
      </c>
      <c r="G11" s="9" t="s">
        <v>82</v>
      </c>
      <c r="H11" s="6">
        <v>30728533</v>
      </c>
      <c r="I11" s="6" t="s">
        <v>13</v>
      </c>
      <c r="J11" s="6" t="s">
        <v>19</v>
      </c>
      <c r="K11" s="1"/>
      <c r="L11" s="1"/>
    </row>
    <row r="12" spans="1:12" ht="15.75">
      <c r="A12" s="10">
        <v>20183010</v>
      </c>
      <c r="B12" s="9" t="s">
        <v>71</v>
      </c>
      <c r="C12" s="6">
        <v>670802981</v>
      </c>
      <c r="D12" s="6" t="s">
        <v>5</v>
      </c>
      <c r="E12" s="13">
        <v>164.82</v>
      </c>
      <c r="F12" s="9" t="s">
        <v>76</v>
      </c>
      <c r="G12" s="9" t="s">
        <v>82</v>
      </c>
      <c r="H12" s="6">
        <v>31428821</v>
      </c>
      <c r="I12" s="6" t="s">
        <v>13</v>
      </c>
      <c r="J12" s="6" t="s">
        <v>18</v>
      </c>
      <c r="K12" s="1"/>
      <c r="L12" s="1"/>
    </row>
    <row r="13" spans="1:12" ht="15.75">
      <c r="A13" s="10">
        <v>20183011</v>
      </c>
      <c r="B13" s="9" t="s">
        <v>64</v>
      </c>
      <c r="C13" s="6">
        <v>118016803</v>
      </c>
      <c r="D13" s="6" t="s">
        <v>59</v>
      </c>
      <c r="E13" s="13">
        <v>160.58</v>
      </c>
      <c r="F13" s="12" t="s">
        <v>77</v>
      </c>
      <c r="G13" s="9" t="s">
        <v>92</v>
      </c>
      <c r="H13" s="6">
        <v>34152199</v>
      </c>
      <c r="I13" s="6" t="s">
        <v>15</v>
      </c>
      <c r="J13" s="6" t="s">
        <v>51</v>
      </c>
      <c r="K13" s="1"/>
      <c r="L13" s="1"/>
    </row>
    <row r="14" spans="1:13" ht="15.75">
      <c r="A14" s="10">
        <v>20183012</v>
      </c>
      <c r="B14" s="9" t="s">
        <v>76</v>
      </c>
      <c r="C14" s="6">
        <v>850000414</v>
      </c>
      <c r="D14" s="6" t="s">
        <v>54</v>
      </c>
      <c r="E14" s="13">
        <v>19.3</v>
      </c>
      <c r="F14" s="9" t="s">
        <v>78</v>
      </c>
      <c r="G14" s="9" t="s">
        <v>89</v>
      </c>
      <c r="H14" s="6">
        <v>35766981</v>
      </c>
      <c r="I14" s="6" t="s">
        <v>55</v>
      </c>
      <c r="J14" s="6" t="s">
        <v>56</v>
      </c>
      <c r="K14" s="29"/>
      <c r="L14" s="29"/>
      <c r="M14" s="28"/>
    </row>
    <row r="15" spans="1:13" ht="15.75">
      <c r="A15" s="10">
        <v>20183013</v>
      </c>
      <c r="B15" s="9" t="s">
        <v>76</v>
      </c>
      <c r="C15" s="6">
        <v>18052</v>
      </c>
      <c r="D15" s="6" t="s">
        <v>58</v>
      </c>
      <c r="E15" s="13">
        <v>322.93</v>
      </c>
      <c r="F15" s="9" t="s">
        <v>79</v>
      </c>
      <c r="G15" s="9" t="s">
        <v>89</v>
      </c>
      <c r="H15" s="6">
        <v>45235093</v>
      </c>
      <c r="I15" s="6" t="s">
        <v>80</v>
      </c>
      <c r="J15" s="6" t="s">
        <v>21</v>
      </c>
      <c r="K15" s="29"/>
      <c r="L15" s="29"/>
      <c r="M15" s="28"/>
    </row>
    <row r="16" spans="1:13" ht="15.75">
      <c r="A16" s="10">
        <v>20183014</v>
      </c>
      <c r="B16" s="9" t="s">
        <v>76</v>
      </c>
      <c r="C16" s="6">
        <v>1500045</v>
      </c>
      <c r="D16" s="6" t="s">
        <v>39</v>
      </c>
      <c r="E16" s="13">
        <v>19.76</v>
      </c>
      <c r="F16" s="9" t="s">
        <v>79</v>
      </c>
      <c r="G16" s="9" t="s">
        <v>89</v>
      </c>
      <c r="H16" s="6">
        <v>168912</v>
      </c>
      <c r="I16" s="6" t="s">
        <v>40</v>
      </c>
      <c r="J16" s="6" t="s">
        <v>41</v>
      </c>
      <c r="K16" s="29"/>
      <c r="L16" s="29"/>
      <c r="M16" s="28"/>
    </row>
    <row r="17" spans="1:13" ht="15.75">
      <c r="A17" s="10">
        <v>20183015</v>
      </c>
      <c r="B17" s="9" t="s">
        <v>76</v>
      </c>
      <c r="C17" s="6">
        <v>20180100</v>
      </c>
      <c r="D17" s="6" t="s">
        <v>8</v>
      </c>
      <c r="E17" s="13">
        <v>117.24</v>
      </c>
      <c r="F17" s="9" t="s">
        <v>81</v>
      </c>
      <c r="G17" s="9" t="s">
        <v>92</v>
      </c>
      <c r="H17" s="6">
        <v>17327539</v>
      </c>
      <c r="I17" s="6" t="s">
        <v>16</v>
      </c>
      <c r="J17" s="6" t="s">
        <v>50</v>
      </c>
      <c r="K17" s="29"/>
      <c r="L17" s="29"/>
      <c r="M17" s="28"/>
    </row>
    <row r="18" spans="1:13" ht="15.75">
      <c r="A18" s="10">
        <v>20183016</v>
      </c>
      <c r="B18" s="9" t="s">
        <v>76</v>
      </c>
      <c r="C18" s="6">
        <v>20180109</v>
      </c>
      <c r="D18" s="6" t="s">
        <v>7</v>
      </c>
      <c r="E18" s="13">
        <v>95.68</v>
      </c>
      <c r="F18" s="9" t="s">
        <v>79</v>
      </c>
      <c r="G18" s="9" t="s">
        <v>89</v>
      </c>
      <c r="H18" s="6">
        <v>30728533</v>
      </c>
      <c r="I18" s="6" t="s">
        <v>13</v>
      </c>
      <c r="J18" s="6" t="s">
        <v>19</v>
      </c>
      <c r="K18" s="29"/>
      <c r="L18" s="29"/>
      <c r="M18" s="28"/>
    </row>
    <row r="19" spans="1:13" ht="15.75">
      <c r="A19" s="10"/>
      <c r="B19" s="9"/>
      <c r="C19" s="6"/>
      <c r="D19" s="6"/>
      <c r="E19" s="13"/>
      <c r="F19" s="9"/>
      <c r="G19" s="39"/>
      <c r="H19" s="6"/>
      <c r="I19" s="6"/>
      <c r="J19" s="6"/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9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53"/>
      <c r="H21" s="6"/>
      <c r="I21" s="6"/>
      <c r="J21" s="6"/>
      <c r="K21" s="29"/>
      <c r="L21" s="29"/>
      <c r="M21" s="28"/>
    </row>
    <row r="22" spans="1:13" ht="15.75">
      <c r="A22" s="9"/>
      <c r="B22" s="9"/>
      <c r="C22" s="6"/>
      <c r="D22" s="6"/>
      <c r="E22" s="13"/>
      <c r="F22" s="9"/>
      <c r="G22" s="53"/>
      <c r="H22" s="6"/>
      <c r="I22" s="6"/>
      <c r="J22" s="6"/>
      <c r="K22" s="29"/>
      <c r="L22" s="29"/>
      <c r="M22" s="28"/>
    </row>
    <row r="23" spans="1:12" ht="15.75">
      <c r="A23" s="9"/>
      <c r="B23" s="9"/>
      <c r="C23" s="6"/>
      <c r="D23" s="6"/>
      <c r="E23" s="13"/>
      <c r="F23" s="9"/>
      <c r="G23" s="53"/>
      <c r="H23" s="6"/>
      <c r="I23" s="6"/>
      <c r="J23" s="6"/>
      <c r="K23" s="1"/>
      <c r="L23" s="1"/>
    </row>
    <row r="24" spans="1:12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1"/>
      <c r="L24" s="1"/>
    </row>
    <row r="25" spans="1:12" ht="15.75">
      <c r="A25" s="9"/>
      <c r="B25" s="9"/>
      <c r="C25" s="6"/>
      <c r="D25" s="6"/>
      <c r="E25" s="13"/>
      <c r="F25" s="9"/>
      <c r="G25" s="9"/>
      <c r="H25" s="6"/>
      <c r="I25" s="6"/>
      <c r="J25" s="6"/>
      <c r="K25" s="1"/>
      <c r="L25" s="1"/>
    </row>
    <row r="26" spans="1:12" ht="15.75">
      <c r="A26" s="9"/>
      <c r="B26" s="9"/>
      <c r="C26" s="6"/>
      <c r="D26" s="6" t="s">
        <v>9</v>
      </c>
      <c r="E26" s="13">
        <f>SUM(E3:E25)</f>
        <v>2380.9399999999996</v>
      </c>
      <c r="F26" s="15"/>
      <c r="G26" s="38">
        <v>42767</v>
      </c>
      <c r="H26" s="13">
        <f>E5+E9+E10+E11+E12+E13+E14+E15+E16+E17+E18</f>
        <v>1451.1699999999998</v>
      </c>
      <c r="I26" s="6"/>
      <c r="J26" s="6"/>
      <c r="K26" s="1"/>
      <c r="L26" s="1"/>
    </row>
    <row r="27" spans="1:12" ht="15.75">
      <c r="A27" s="9"/>
      <c r="B27" s="9"/>
      <c r="C27" s="6"/>
      <c r="D27" s="6"/>
      <c r="E27" s="13"/>
      <c r="F27" s="15"/>
      <c r="G27" s="38"/>
      <c r="H27" s="13"/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15"/>
      <c r="G28" s="38"/>
      <c r="H28" s="13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15"/>
      <c r="G29" s="38"/>
      <c r="H29" s="13"/>
      <c r="I29" s="6"/>
      <c r="J29" s="6"/>
      <c r="K29" s="1"/>
      <c r="L29" s="1"/>
    </row>
    <row r="30" spans="1:10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22</v>
      </c>
      <c r="I30" s="10" t="s">
        <v>57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0" t="s">
        <v>2</v>
      </c>
      <c r="D32" s="6" t="s">
        <v>31</v>
      </c>
      <c r="E32" s="13" t="s">
        <v>3</v>
      </c>
      <c r="F32" s="11" t="s">
        <v>25</v>
      </c>
      <c r="G32" s="11" t="s">
        <v>26</v>
      </c>
      <c r="H32" s="11" t="s">
        <v>27</v>
      </c>
      <c r="I32" s="11" t="s">
        <v>4</v>
      </c>
      <c r="J32" s="9" t="s">
        <v>12</v>
      </c>
    </row>
    <row r="33" spans="1:13" ht="15.75">
      <c r="A33" s="10">
        <v>20183017</v>
      </c>
      <c r="B33" s="9" t="s">
        <v>75</v>
      </c>
      <c r="C33" s="6">
        <v>670803898</v>
      </c>
      <c r="D33" s="6" t="s">
        <v>5</v>
      </c>
      <c r="E33" s="13">
        <v>199.37</v>
      </c>
      <c r="F33" s="9" t="s">
        <v>83</v>
      </c>
      <c r="G33" s="9" t="s">
        <v>92</v>
      </c>
      <c r="H33" s="6">
        <v>31428821</v>
      </c>
      <c r="I33" s="6" t="s">
        <v>13</v>
      </c>
      <c r="J33" s="6" t="s">
        <v>18</v>
      </c>
      <c r="K33" s="1"/>
      <c r="L33" s="1"/>
      <c r="M33" s="1"/>
    </row>
    <row r="34" spans="1:13" ht="15.75">
      <c r="A34" s="10">
        <v>20183018</v>
      </c>
      <c r="B34" s="9" t="s">
        <v>76</v>
      </c>
      <c r="C34" s="6">
        <v>1801500924</v>
      </c>
      <c r="D34" s="6" t="s">
        <v>6</v>
      </c>
      <c r="E34" s="13">
        <v>434.42</v>
      </c>
      <c r="F34" s="9" t="s">
        <v>81</v>
      </c>
      <c r="G34" s="9" t="s">
        <v>92</v>
      </c>
      <c r="H34" s="6">
        <v>35760532</v>
      </c>
      <c r="I34" s="6" t="s">
        <v>14</v>
      </c>
      <c r="J34" s="6" t="s">
        <v>18</v>
      </c>
      <c r="K34" s="1"/>
      <c r="L34" s="1"/>
      <c r="M34" s="1"/>
    </row>
    <row r="35" spans="1:13" ht="15.75">
      <c r="A35" s="10">
        <v>20183019</v>
      </c>
      <c r="B35" s="9" t="s">
        <v>84</v>
      </c>
      <c r="C35" s="6">
        <v>670804866</v>
      </c>
      <c r="D35" s="6" t="s">
        <v>5</v>
      </c>
      <c r="E35" s="13">
        <v>93.36</v>
      </c>
      <c r="F35" s="9" t="s">
        <v>81</v>
      </c>
      <c r="G35" s="9" t="s">
        <v>92</v>
      </c>
      <c r="H35" s="6">
        <v>31428821</v>
      </c>
      <c r="I35" s="6" t="s">
        <v>13</v>
      </c>
      <c r="J35" s="6" t="s">
        <v>18</v>
      </c>
      <c r="K35" s="1"/>
      <c r="L35" s="1"/>
      <c r="M35" s="1"/>
    </row>
    <row r="36" spans="1:13" ht="15.75">
      <c r="A36" s="10">
        <v>20183020</v>
      </c>
      <c r="B36" s="9" t="s">
        <v>83</v>
      </c>
      <c r="C36" s="6">
        <v>20180142</v>
      </c>
      <c r="D36" s="6" t="s">
        <v>7</v>
      </c>
      <c r="E36" s="13">
        <v>56.29</v>
      </c>
      <c r="F36" s="9" t="s">
        <v>87</v>
      </c>
      <c r="G36" s="9" t="s">
        <v>92</v>
      </c>
      <c r="H36" s="6">
        <v>30728533</v>
      </c>
      <c r="I36" s="6" t="s">
        <v>13</v>
      </c>
      <c r="J36" s="6" t="s">
        <v>19</v>
      </c>
      <c r="K36" s="1"/>
      <c r="L36" s="1"/>
      <c r="M36" s="1"/>
    </row>
    <row r="37" spans="1:13" ht="15.75">
      <c r="A37" s="10">
        <v>20183021</v>
      </c>
      <c r="B37" s="9" t="s">
        <v>85</v>
      </c>
      <c r="C37" s="6">
        <v>118025950</v>
      </c>
      <c r="D37" s="6" t="s">
        <v>59</v>
      </c>
      <c r="E37" s="13">
        <v>75.52</v>
      </c>
      <c r="F37" s="12" t="s">
        <v>88</v>
      </c>
      <c r="G37" s="49" t="s">
        <v>100</v>
      </c>
      <c r="H37" s="6">
        <v>34152199</v>
      </c>
      <c r="I37" s="6" t="s">
        <v>15</v>
      </c>
      <c r="J37" s="6" t="s">
        <v>51</v>
      </c>
      <c r="K37" s="1"/>
      <c r="L37" s="1"/>
      <c r="M37" s="1"/>
    </row>
    <row r="38" spans="1:13" ht="15.75">
      <c r="A38" s="10">
        <v>20183022</v>
      </c>
      <c r="B38" s="9" t="s">
        <v>86</v>
      </c>
      <c r="C38" s="6">
        <v>670805780</v>
      </c>
      <c r="D38" s="6" t="s">
        <v>5</v>
      </c>
      <c r="E38" s="13">
        <v>114.54</v>
      </c>
      <c r="F38" s="9" t="s">
        <v>90</v>
      </c>
      <c r="G38" s="49" t="s">
        <v>100</v>
      </c>
      <c r="H38" s="6">
        <v>31428821</v>
      </c>
      <c r="I38" s="6" t="s">
        <v>13</v>
      </c>
      <c r="J38" s="6" t="s">
        <v>18</v>
      </c>
      <c r="K38" s="1"/>
      <c r="L38" s="1"/>
      <c r="M38" s="1"/>
    </row>
    <row r="39" spans="1:13" ht="15.75">
      <c r="A39" s="10">
        <v>20183023</v>
      </c>
      <c r="B39" s="9" t="s">
        <v>81</v>
      </c>
      <c r="C39" s="6">
        <v>20180172</v>
      </c>
      <c r="D39" s="6" t="s">
        <v>8</v>
      </c>
      <c r="E39" s="13">
        <v>74.76</v>
      </c>
      <c r="F39" s="9" t="s">
        <v>91</v>
      </c>
      <c r="G39" s="49" t="s">
        <v>100</v>
      </c>
      <c r="H39" s="6">
        <v>17327539</v>
      </c>
      <c r="I39" s="6" t="s">
        <v>16</v>
      </c>
      <c r="J39" s="6" t="s">
        <v>50</v>
      </c>
      <c r="K39" s="1"/>
      <c r="L39" s="1"/>
      <c r="M39" s="1"/>
    </row>
    <row r="40" spans="1:13" ht="15.75">
      <c r="A40" s="10">
        <v>20183024</v>
      </c>
      <c r="B40" s="9" t="s">
        <v>81</v>
      </c>
      <c r="C40" s="6">
        <v>20180178</v>
      </c>
      <c r="D40" s="6" t="s">
        <v>7</v>
      </c>
      <c r="E40" s="13">
        <v>22.28</v>
      </c>
      <c r="F40" s="9" t="s">
        <v>78</v>
      </c>
      <c r="G40" s="49" t="s">
        <v>100</v>
      </c>
      <c r="H40" s="6">
        <v>30728533</v>
      </c>
      <c r="I40" s="6" t="s">
        <v>13</v>
      </c>
      <c r="J40" s="6" t="s">
        <v>19</v>
      </c>
      <c r="K40" s="1"/>
      <c r="L40" s="1"/>
      <c r="M40" s="1"/>
    </row>
    <row r="41" spans="1:13" ht="15.75">
      <c r="A41" s="10">
        <v>20183025</v>
      </c>
      <c r="B41" s="9" t="s">
        <v>87</v>
      </c>
      <c r="C41" s="6">
        <v>670806627</v>
      </c>
      <c r="D41" s="6" t="s">
        <v>5</v>
      </c>
      <c r="E41" s="13">
        <v>98.34</v>
      </c>
      <c r="F41" s="9" t="s">
        <v>91</v>
      </c>
      <c r="G41" s="49" t="s">
        <v>100</v>
      </c>
      <c r="H41" s="6">
        <v>31428821</v>
      </c>
      <c r="I41" s="6" t="s">
        <v>13</v>
      </c>
      <c r="J41" s="6" t="s">
        <v>18</v>
      </c>
      <c r="K41" s="1"/>
      <c r="L41" s="1"/>
      <c r="M41" s="1"/>
    </row>
    <row r="42" spans="1:13" ht="15.75">
      <c r="A42" s="10">
        <v>20183026</v>
      </c>
      <c r="B42" s="9" t="s">
        <v>93</v>
      </c>
      <c r="C42" s="6">
        <v>118034873</v>
      </c>
      <c r="D42" s="6" t="s">
        <v>59</v>
      </c>
      <c r="E42" s="13">
        <v>72.48</v>
      </c>
      <c r="F42" s="12" t="s">
        <v>88</v>
      </c>
      <c r="G42" s="49" t="s">
        <v>105</v>
      </c>
      <c r="H42" s="6">
        <v>34152199</v>
      </c>
      <c r="I42" s="6" t="s">
        <v>15</v>
      </c>
      <c r="J42" s="6" t="s">
        <v>51</v>
      </c>
      <c r="K42" s="1"/>
      <c r="L42" s="1"/>
      <c r="M42" s="1"/>
    </row>
    <row r="43" spans="1:13" ht="15.75">
      <c r="A43" s="10">
        <v>20183027</v>
      </c>
      <c r="B43" s="9" t="s">
        <v>94</v>
      </c>
      <c r="C43" s="6">
        <v>18111</v>
      </c>
      <c r="D43" s="6" t="s">
        <v>58</v>
      </c>
      <c r="E43" s="13">
        <v>338.38</v>
      </c>
      <c r="F43" s="9" t="s">
        <v>95</v>
      </c>
      <c r="G43" s="49" t="s">
        <v>101</v>
      </c>
      <c r="H43" s="6">
        <v>37022271</v>
      </c>
      <c r="I43" s="6" t="s">
        <v>17</v>
      </c>
      <c r="J43" s="6" t="s">
        <v>21</v>
      </c>
      <c r="K43" s="1"/>
      <c r="L43" s="1"/>
      <c r="M43" s="1"/>
    </row>
    <row r="44" spans="1:13" ht="15.75">
      <c r="A44" s="10">
        <v>20183028</v>
      </c>
      <c r="B44" s="9" t="s">
        <v>94</v>
      </c>
      <c r="C44" s="6">
        <v>1500047</v>
      </c>
      <c r="D44" s="6" t="s">
        <v>39</v>
      </c>
      <c r="E44" s="13">
        <v>14.33</v>
      </c>
      <c r="F44" s="9" t="s">
        <v>96</v>
      </c>
      <c r="G44" s="49" t="s">
        <v>100</v>
      </c>
      <c r="H44" s="6">
        <v>168912</v>
      </c>
      <c r="I44" s="6" t="s">
        <v>40</v>
      </c>
      <c r="J44" s="6" t="s">
        <v>41</v>
      </c>
      <c r="K44" s="1"/>
      <c r="L44" s="1"/>
      <c r="M44" s="1"/>
    </row>
    <row r="45" spans="1:13" ht="15.75">
      <c r="A45" s="10">
        <v>20183029</v>
      </c>
      <c r="B45" s="9" t="s">
        <v>94</v>
      </c>
      <c r="C45" s="6">
        <v>850000828</v>
      </c>
      <c r="D45" s="6" t="s">
        <v>54</v>
      </c>
      <c r="E45" s="13">
        <v>19.62</v>
      </c>
      <c r="F45" s="9" t="s">
        <v>97</v>
      </c>
      <c r="G45" s="49" t="s">
        <v>100</v>
      </c>
      <c r="H45" s="6">
        <v>35766981</v>
      </c>
      <c r="I45" s="6" t="s">
        <v>55</v>
      </c>
      <c r="J45" s="6" t="s">
        <v>56</v>
      </c>
      <c r="K45" s="1"/>
      <c r="L45" s="1"/>
      <c r="M45" s="1"/>
    </row>
    <row r="46" spans="1:13" ht="15.75">
      <c r="A46" s="10">
        <v>20183030</v>
      </c>
      <c r="B46" s="9" t="s">
        <v>91</v>
      </c>
      <c r="C46" s="6">
        <v>20180242</v>
      </c>
      <c r="D46" s="6" t="s">
        <v>8</v>
      </c>
      <c r="E46" s="13">
        <v>46.71</v>
      </c>
      <c r="F46" s="9" t="s">
        <v>98</v>
      </c>
      <c r="G46" s="49" t="s">
        <v>101</v>
      </c>
      <c r="H46" s="6">
        <v>17327539</v>
      </c>
      <c r="I46" s="6" t="s">
        <v>16</v>
      </c>
      <c r="J46" s="6" t="s">
        <v>50</v>
      </c>
      <c r="K46" s="1"/>
      <c r="L46" s="1"/>
      <c r="M46" s="1"/>
    </row>
    <row r="47" spans="1:13" ht="15.75">
      <c r="A47" s="10">
        <v>20183031</v>
      </c>
      <c r="B47" s="9" t="s">
        <v>91</v>
      </c>
      <c r="C47" s="6">
        <v>20180214</v>
      </c>
      <c r="D47" s="6" t="s">
        <v>7</v>
      </c>
      <c r="E47" s="13">
        <v>57.95</v>
      </c>
      <c r="F47" s="9" t="s">
        <v>96</v>
      </c>
      <c r="G47" s="49" t="s">
        <v>101</v>
      </c>
      <c r="H47" s="6">
        <v>30728533</v>
      </c>
      <c r="I47" s="6" t="s">
        <v>13</v>
      </c>
      <c r="J47" s="6" t="s">
        <v>19</v>
      </c>
      <c r="K47" s="1"/>
      <c r="L47" s="1"/>
      <c r="M47" s="1"/>
    </row>
    <row r="48" spans="1:13" ht="15.75">
      <c r="A48" s="10"/>
      <c r="B48" s="9"/>
      <c r="C48" s="6"/>
      <c r="D48" s="6"/>
      <c r="E48" s="13"/>
      <c r="F48" s="9"/>
      <c r="G48" s="9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9"/>
      <c r="H49" s="6"/>
      <c r="I49" s="6"/>
      <c r="J49" s="6"/>
      <c r="K49" s="1"/>
      <c r="L49" s="1"/>
      <c r="M49" s="1"/>
    </row>
    <row r="50" spans="1:13" ht="15.75">
      <c r="A50" s="9"/>
      <c r="B50" s="9"/>
      <c r="C50" s="6"/>
      <c r="D50" s="6"/>
      <c r="E50" s="13"/>
      <c r="F50" s="9"/>
      <c r="G50" s="9"/>
      <c r="H50" s="6"/>
      <c r="I50" s="6"/>
      <c r="J50" s="6"/>
      <c r="K50" s="1"/>
      <c r="L50" s="1"/>
      <c r="M50" s="1"/>
    </row>
    <row r="51" spans="1:13" ht="15.75">
      <c r="A51" s="9"/>
      <c r="B51" s="9"/>
      <c r="C51" s="6"/>
      <c r="D51" s="6"/>
      <c r="E51" s="13"/>
      <c r="F51" s="9"/>
      <c r="G51" s="9"/>
      <c r="H51" s="6"/>
      <c r="I51" s="6"/>
      <c r="J51" s="6"/>
      <c r="K51" s="1"/>
      <c r="L51" s="1"/>
      <c r="M51" s="1"/>
    </row>
    <row r="52" spans="1:13" ht="15.75">
      <c r="A52" s="9"/>
      <c r="B52" s="9"/>
      <c r="C52" s="6"/>
      <c r="D52" s="6"/>
      <c r="E52" s="13"/>
      <c r="F52" s="9"/>
      <c r="G52" s="9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9"/>
      <c r="H53" s="13"/>
      <c r="I53" s="6"/>
      <c r="J53" s="6"/>
      <c r="K53" s="1"/>
      <c r="L53" s="1"/>
      <c r="M53" s="1"/>
    </row>
    <row r="54" spans="1:13" ht="15.75">
      <c r="A54" s="10"/>
      <c r="B54" s="9"/>
      <c r="C54" s="6"/>
      <c r="D54" s="6" t="s">
        <v>24</v>
      </c>
      <c r="E54" s="13">
        <f>SUM(E33:E53)</f>
        <v>1718.3499999999997</v>
      </c>
      <c r="F54" s="9"/>
      <c r="G54" s="38">
        <v>42795</v>
      </c>
      <c r="H54" s="13">
        <f>E37+E38+E39+E40+E41+E42+E43+E44+E45+E46+E47</f>
        <v>934.9100000000002</v>
      </c>
      <c r="I54" s="6"/>
      <c r="J54" s="6"/>
      <c r="K54" s="1"/>
      <c r="L54" s="1"/>
      <c r="M54" s="1"/>
    </row>
    <row r="55" spans="1:13" ht="15.75">
      <c r="A55" s="10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6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/>
      <c r="E57" s="13"/>
      <c r="F57" s="9"/>
      <c r="G57" s="9"/>
      <c r="H57" s="6"/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23</v>
      </c>
      <c r="I59" s="10" t="s">
        <v>57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0" t="s">
        <v>2</v>
      </c>
      <c r="D61" s="6" t="s">
        <v>31</v>
      </c>
      <c r="E61" s="13" t="s">
        <v>3</v>
      </c>
      <c r="F61" s="11" t="s">
        <v>25</v>
      </c>
      <c r="G61" s="11" t="s">
        <v>26</v>
      </c>
      <c r="H61" s="11" t="s">
        <v>27</v>
      </c>
      <c r="I61" s="11" t="s">
        <v>4</v>
      </c>
      <c r="J61" s="9" t="s">
        <v>12</v>
      </c>
      <c r="K61" s="1"/>
      <c r="L61" s="1"/>
      <c r="M61" s="1"/>
    </row>
    <row r="62" spans="1:13" ht="15.75">
      <c r="A62" s="10">
        <v>20183032</v>
      </c>
      <c r="B62" s="9" t="s">
        <v>78</v>
      </c>
      <c r="C62" s="6">
        <v>670807509</v>
      </c>
      <c r="D62" s="6" t="s">
        <v>5</v>
      </c>
      <c r="E62" s="13">
        <v>200.17</v>
      </c>
      <c r="F62" s="9" t="s">
        <v>99</v>
      </c>
      <c r="G62" s="49" t="s">
        <v>101</v>
      </c>
      <c r="H62" s="6">
        <v>31428821</v>
      </c>
      <c r="I62" s="6" t="s">
        <v>13</v>
      </c>
      <c r="J62" s="6" t="s">
        <v>18</v>
      </c>
      <c r="K62" s="1"/>
      <c r="L62" s="1"/>
      <c r="M62" s="1"/>
    </row>
    <row r="63" spans="1:13" ht="15.75">
      <c r="A63" s="10">
        <v>20183033</v>
      </c>
      <c r="B63" s="9" t="s">
        <v>102</v>
      </c>
      <c r="C63" s="6">
        <v>1801501716</v>
      </c>
      <c r="D63" s="6" t="s">
        <v>6</v>
      </c>
      <c r="E63" s="13">
        <v>242.55</v>
      </c>
      <c r="F63" s="9" t="s">
        <v>103</v>
      </c>
      <c r="G63" s="49" t="s">
        <v>105</v>
      </c>
      <c r="H63" s="6">
        <v>35760533</v>
      </c>
      <c r="I63" s="6" t="s">
        <v>14</v>
      </c>
      <c r="J63" s="6" t="s">
        <v>18</v>
      </c>
      <c r="K63" s="1"/>
      <c r="L63" s="1"/>
      <c r="M63" s="1"/>
    </row>
    <row r="64" spans="1:13" ht="15.75">
      <c r="A64" s="10">
        <v>20183034</v>
      </c>
      <c r="B64" s="9" t="s">
        <v>104</v>
      </c>
      <c r="C64" s="6">
        <v>670808229</v>
      </c>
      <c r="D64" s="6" t="s">
        <v>5</v>
      </c>
      <c r="E64" s="13">
        <v>117.59</v>
      </c>
      <c r="F64" s="9" t="s">
        <v>105</v>
      </c>
      <c r="G64" s="49" t="s">
        <v>105</v>
      </c>
      <c r="H64" s="6">
        <v>31428821</v>
      </c>
      <c r="I64" s="6" t="s">
        <v>13</v>
      </c>
      <c r="J64" s="6" t="s">
        <v>18</v>
      </c>
      <c r="K64" s="1"/>
      <c r="L64" s="1"/>
      <c r="M64" s="1"/>
    </row>
    <row r="65" spans="1:13" ht="15.75">
      <c r="A65" s="10">
        <v>20183035</v>
      </c>
      <c r="B65" s="9" t="s">
        <v>99</v>
      </c>
      <c r="C65" s="6">
        <v>20180255</v>
      </c>
      <c r="D65" s="6" t="s">
        <v>7</v>
      </c>
      <c r="E65" s="13">
        <v>28.73</v>
      </c>
      <c r="F65" s="9" t="s">
        <v>106</v>
      </c>
      <c r="G65" s="49" t="s">
        <v>105</v>
      </c>
      <c r="H65" s="6">
        <v>30728533</v>
      </c>
      <c r="I65" s="6" t="s">
        <v>13</v>
      </c>
      <c r="J65" s="6" t="s">
        <v>52</v>
      </c>
      <c r="K65" s="1"/>
      <c r="L65" s="1"/>
      <c r="M65" s="1"/>
    </row>
    <row r="66" spans="1:13" ht="15.75">
      <c r="A66" s="10">
        <v>20183036</v>
      </c>
      <c r="B66" s="9" t="s">
        <v>101</v>
      </c>
      <c r="C66" s="6">
        <v>118043799</v>
      </c>
      <c r="D66" s="6" t="s">
        <v>59</v>
      </c>
      <c r="E66" s="13">
        <v>241.99</v>
      </c>
      <c r="F66" s="12" t="s">
        <v>107</v>
      </c>
      <c r="G66" s="49" t="s">
        <v>113</v>
      </c>
      <c r="H66" s="6">
        <v>34152199</v>
      </c>
      <c r="I66" s="6" t="s">
        <v>15</v>
      </c>
      <c r="J66" s="6" t="s">
        <v>51</v>
      </c>
      <c r="K66" s="1"/>
      <c r="L66" s="1"/>
      <c r="M66" s="1"/>
    </row>
    <row r="67" spans="1:13" ht="15.75">
      <c r="A67" s="10">
        <v>20183037</v>
      </c>
      <c r="B67" s="9" t="s">
        <v>98</v>
      </c>
      <c r="C67" s="6">
        <v>670809153</v>
      </c>
      <c r="D67" s="6" t="s">
        <v>5</v>
      </c>
      <c r="E67" s="13">
        <v>147.17</v>
      </c>
      <c r="F67" s="9" t="s">
        <v>108</v>
      </c>
      <c r="G67" s="49" t="s">
        <v>113</v>
      </c>
      <c r="H67" s="6">
        <v>31428822</v>
      </c>
      <c r="I67" s="6" t="s">
        <v>13</v>
      </c>
      <c r="J67" s="6" t="s">
        <v>18</v>
      </c>
      <c r="K67" s="1"/>
      <c r="L67" s="1"/>
      <c r="M67" s="1"/>
    </row>
    <row r="68" spans="1:13" ht="15.75">
      <c r="A68" s="10">
        <v>20183038</v>
      </c>
      <c r="B68" s="9" t="s">
        <v>105</v>
      </c>
      <c r="C68" s="6">
        <v>20180305</v>
      </c>
      <c r="D68" s="6" t="s">
        <v>7</v>
      </c>
      <c r="E68" s="13">
        <v>53.14</v>
      </c>
      <c r="F68" s="9" t="s">
        <v>97</v>
      </c>
      <c r="G68" s="49" t="s">
        <v>113</v>
      </c>
      <c r="H68" s="6">
        <v>30728533</v>
      </c>
      <c r="I68" s="6" t="s">
        <v>13</v>
      </c>
      <c r="J68" s="6" t="s">
        <v>52</v>
      </c>
      <c r="K68" s="1"/>
      <c r="L68" s="1"/>
      <c r="M68" s="1"/>
    </row>
    <row r="69" spans="1:13" ht="15.75">
      <c r="A69" s="10">
        <v>20183039</v>
      </c>
      <c r="B69" s="9" t="s">
        <v>109</v>
      </c>
      <c r="C69" s="6">
        <v>20180306</v>
      </c>
      <c r="D69" s="6" t="s">
        <v>8</v>
      </c>
      <c r="E69" s="13">
        <v>79.42</v>
      </c>
      <c r="F69" s="9" t="s">
        <v>110</v>
      </c>
      <c r="G69" s="49" t="s">
        <v>113</v>
      </c>
      <c r="H69" s="6">
        <v>17327539</v>
      </c>
      <c r="I69" s="6" t="s">
        <v>16</v>
      </c>
      <c r="J69" s="6" t="s">
        <v>50</v>
      </c>
      <c r="K69" s="1"/>
      <c r="L69" s="1"/>
      <c r="M69" s="1"/>
    </row>
    <row r="70" spans="1:13" ht="15.75">
      <c r="A70" s="10">
        <v>20183040</v>
      </c>
      <c r="B70" s="9" t="s">
        <v>106</v>
      </c>
      <c r="C70" s="6">
        <v>670810276</v>
      </c>
      <c r="D70" s="6" t="s">
        <v>5</v>
      </c>
      <c r="E70" s="13">
        <v>116.38</v>
      </c>
      <c r="F70" s="9" t="s">
        <v>110</v>
      </c>
      <c r="G70" s="39" t="s">
        <v>125</v>
      </c>
      <c r="H70" s="6">
        <v>31428822</v>
      </c>
      <c r="I70" s="6" t="s">
        <v>13</v>
      </c>
      <c r="J70" s="6" t="s">
        <v>18</v>
      </c>
      <c r="K70" s="1"/>
      <c r="L70" s="1"/>
      <c r="M70" s="1"/>
    </row>
    <row r="71" spans="1:13" ht="15.75">
      <c r="A71" s="10">
        <v>20183041</v>
      </c>
      <c r="B71" s="9" t="s">
        <v>108</v>
      </c>
      <c r="C71" s="6">
        <v>20180350</v>
      </c>
      <c r="D71" s="6" t="s">
        <v>7</v>
      </c>
      <c r="E71" s="13">
        <v>38.56</v>
      </c>
      <c r="F71" s="9" t="s">
        <v>111</v>
      </c>
      <c r="G71" s="39" t="s">
        <v>125</v>
      </c>
      <c r="H71" s="6">
        <v>30728533</v>
      </c>
      <c r="I71" s="6" t="s">
        <v>13</v>
      </c>
      <c r="J71" s="6" t="s">
        <v>52</v>
      </c>
      <c r="K71" s="1"/>
      <c r="L71" s="1"/>
      <c r="M71" s="1"/>
    </row>
    <row r="72" spans="1:13" ht="15.75">
      <c r="A72" s="10">
        <v>20183042</v>
      </c>
      <c r="B72" s="9" t="s">
        <v>108</v>
      </c>
      <c r="C72" s="6">
        <v>850001032</v>
      </c>
      <c r="D72" s="6" t="s">
        <v>54</v>
      </c>
      <c r="E72" s="13">
        <v>9.65</v>
      </c>
      <c r="F72" s="9" t="s">
        <v>112</v>
      </c>
      <c r="G72" s="49" t="s">
        <v>113</v>
      </c>
      <c r="H72" s="6">
        <v>35766981</v>
      </c>
      <c r="I72" s="6" t="s">
        <v>55</v>
      </c>
      <c r="J72" s="6" t="s">
        <v>56</v>
      </c>
      <c r="K72" s="1"/>
      <c r="L72" s="1"/>
      <c r="M72" s="1"/>
    </row>
    <row r="73" spans="1:13" ht="15.75">
      <c r="A73" s="10">
        <v>20183043</v>
      </c>
      <c r="B73" s="9" t="s">
        <v>113</v>
      </c>
      <c r="C73" s="6">
        <v>1801502302</v>
      </c>
      <c r="D73" s="6" t="s">
        <v>6</v>
      </c>
      <c r="E73" s="13">
        <v>603.94</v>
      </c>
      <c r="F73" s="9" t="s">
        <v>114</v>
      </c>
      <c r="G73" s="39" t="s">
        <v>125</v>
      </c>
      <c r="H73" s="6">
        <v>35760533</v>
      </c>
      <c r="I73" s="6" t="s">
        <v>14</v>
      </c>
      <c r="J73" s="6" t="s">
        <v>18</v>
      </c>
      <c r="K73" s="1"/>
      <c r="L73" s="1"/>
      <c r="M73" s="1"/>
    </row>
    <row r="74" spans="1:13" ht="15.75">
      <c r="A74" s="10">
        <v>20183044</v>
      </c>
      <c r="B74" s="9" t="s">
        <v>113</v>
      </c>
      <c r="C74" s="6">
        <v>670810927</v>
      </c>
      <c r="D74" s="6" t="s">
        <v>5</v>
      </c>
      <c r="E74" s="13">
        <v>153.31</v>
      </c>
      <c r="F74" s="9" t="s">
        <v>115</v>
      </c>
      <c r="G74" s="39" t="s">
        <v>125</v>
      </c>
      <c r="H74" s="6">
        <v>31428822</v>
      </c>
      <c r="I74" s="6" t="s">
        <v>13</v>
      </c>
      <c r="J74" s="6" t="s">
        <v>18</v>
      </c>
      <c r="K74" s="1"/>
      <c r="L74" s="1"/>
      <c r="M74" s="1"/>
    </row>
    <row r="75" spans="1:13" ht="15.75">
      <c r="A75" s="10">
        <v>20183045</v>
      </c>
      <c r="B75" s="9" t="s">
        <v>116</v>
      </c>
      <c r="C75" s="6">
        <v>18172</v>
      </c>
      <c r="D75" s="6" t="s">
        <v>58</v>
      </c>
      <c r="E75" s="13">
        <v>328.4</v>
      </c>
      <c r="F75" s="9" t="s">
        <v>117</v>
      </c>
      <c r="G75" s="39" t="s">
        <v>125</v>
      </c>
      <c r="H75" s="6">
        <v>45235093</v>
      </c>
      <c r="I75" s="6" t="s">
        <v>80</v>
      </c>
      <c r="J75" s="6" t="s">
        <v>21</v>
      </c>
      <c r="K75" s="1"/>
      <c r="L75" s="1"/>
      <c r="M75" s="1"/>
    </row>
    <row r="76" spans="1:13" ht="15.75">
      <c r="A76" s="10">
        <v>20183046</v>
      </c>
      <c r="B76" s="9" t="s">
        <v>118</v>
      </c>
      <c r="C76" s="6">
        <v>20180382</v>
      </c>
      <c r="D76" s="6" t="s">
        <v>8</v>
      </c>
      <c r="E76" s="13">
        <v>51.12</v>
      </c>
      <c r="F76" s="9" t="s">
        <v>119</v>
      </c>
      <c r="G76" s="39" t="s">
        <v>122</v>
      </c>
      <c r="H76" s="6">
        <v>17327540</v>
      </c>
      <c r="I76" s="6" t="s">
        <v>16</v>
      </c>
      <c r="J76" s="6" t="s">
        <v>50</v>
      </c>
      <c r="K76" s="1"/>
      <c r="L76" s="1"/>
      <c r="M76" s="1"/>
    </row>
    <row r="77" spans="1:13" ht="15.75">
      <c r="A77" s="10">
        <v>20183047</v>
      </c>
      <c r="B77" s="9" t="s">
        <v>118</v>
      </c>
      <c r="C77" s="6">
        <v>1500048</v>
      </c>
      <c r="D77" s="6" t="s">
        <v>39</v>
      </c>
      <c r="E77" s="13">
        <v>4.26</v>
      </c>
      <c r="F77" s="9" t="s">
        <v>114</v>
      </c>
      <c r="G77" s="39" t="s">
        <v>125</v>
      </c>
      <c r="H77" s="6">
        <v>168912</v>
      </c>
      <c r="I77" s="6" t="s">
        <v>40</v>
      </c>
      <c r="J77" s="6" t="s">
        <v>41</v>
      </c>
      <c r="K77" s="1"/>
      <c r="L77" s="1"/>
      <c r="M77" s="1"/>
    </row>
    <row r="78" spans="1:13" ht="15.75">
      <c r="A78" s="10">
        <v>20183048</v>
      </c>
      <c r="B78" s="9" t="s">
        <v>120</v>
      </c>
      <c r="C78" s="6">
        <v>20180370</v>
      </c>
      <c r="D78" s="6" t="s">
        <v>7</v>
      </c>
      <c r="E78" s="13">
        <v>46.39</v>
      </c>
      <c r="F78" s="9" t="s">
        <v>114</v>
      </c>
      <c r="G78" s="39" t="s">
        <v>125</v>
      </c>
      <c r="H78" s="6">
        <v>30728533</v>
      </c>
      <c r="I78" s="6" t="s">
        <v>13</v>
      </c>
      <c r="J78" s="6" t="s">
        <v>52</v>
      </c>
      <c r="K78" s="1"/>
      <c r="L78" s="1"/>
      <c r="M78" s="1"/>
    </row>
    <row r="79" spans="1:13" ht="15.75">
      <c r="A79" s="10"/>
      <c r="B79" s="9"/>
      <c r="C79" s="6"/>
      <c r="D79" s="6"/>
      <c r="E79" s="13"/>
      <c r="F79" s="9"/>
      <c r="G79" s="39"/>
      <c r="H79" s="6"/>
      <c r="I79" s="6"/>
      <c r="J79" s="6"/>
      <c r="K79" s="1"/>
      <c r="L79" s="1"/>
      <c r="M79" s="1"/>
    </row>
    <row r="80" spans="1:13" ht="15.75">
      <c r="A80" s="9"/>
      <c r="B80" s="9"/>
      <c r="C80" s="6"/>
      <c r="D80" s="6"/>
      <c r="E80" s="13"/>
      <c r="F80" s="9"/>
      <c r="G80" s="49"/>
      <c r="H80" s="6"/>
      <c r="I80" s="6"/>
      <c r="J80" s="6"/>
      <c r="K80" s="1"/>
      <c r="L80" s="1"/>
      <c r="M80" s="1"/>
    </row>
    <row r="81" spans="1:13" ht="15.75">
      <c r="A81" s="9"/>
      <c r="B81" s="9"/>
      <c r="C81" s="6"/>
      <c r="D81" s="6"/>
      <c r="E81" s="13"/>
      <c r="F81" s="9"/>
      <c r="G81" s="39"/>
      <c r="H81" s="6"/>
      <c r="I81" s="6"/>
      <c r="J81" s="6"/>
      <c r="K81" s="1"/>
      <c r="L81" s="1"/>
      <c r="M81" s="1"/>
    </row>
    <row r="82" spans="1:13" ht="15.75">
      <c r="A82" s="9"/>
      <c r="B82" s="9"/>
      <c r="C82" s="6"/>
      <c r="D82" s="6"/>
      <c r="E82" s="13"/>
      <c r="F82" s="9"/>
      <c r="G82" s="39"/>
      <c r="H82" s="6"/>
      <c r="I82" s="6"/>
      <c r="J82" s="6"/>
      <c r="K82" s="1"/>
      <c r="L82" s="1"/>
      <c r="M82" s="1"/>
    </row>
    <row r="83" spans="1:13" ht="15.75">
      <c r="A83" s="9"/>
      <c r="B83" s="9"/>
      <c r="C83" s="6"/>
      <c r="D83" s="6"/>
      <c r="E83" s="13"/>
      <c r="F83" s="9"/>
      <c r="G83" s="39"/>
      <c r="H83" s="6"/>
      <c r="I83" s="6"/>
      <c r="J83" s="6"/>
      <c r="K83" s="1"/>
      <c r="L83" s="1"/>
      <c r="M83" s="1"/>
    </row>
    <row r="84" spans="1:13" ht="15.75">
      <c r="A84" s="9"/>
      <c r="B84" s="9"/>
      <c r="C84" s="6"/>
      <c r="D84" s="6"/>
      <c r="E84" s="13"/>
      <c r="F84" s="9"/>
      <c r="G84" s="39"/>
      <c r="H84" s="6"/>
      <c r="I84" s="6"/>
      <c r="J84" s="6"/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39"/>
      <c r="H85" s="6"/>
      <c r="I85" s="6"/>
      <c r="J85" s="6"/>
      <c r="K85" s="29"/>
      <c r="L85" s="1"/>
      <c r="M85" s="1"/>
    </row>
    <row r="86" spans="1:13" ht="15.75">
      <c r="A86" s="10"/>
      <c r="B86" s="9"/>
      <c r="C86" s="6"/>
      <c r="D86" s="6"/>
      <c r="E86" s="13"/>
      <c r="F86" s="9"/>
      <c r="G86" s="9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 t="s">
        <v>24</v>
      </c>
      <c r="E87" s="13">
        <f>SUM(E62:E86)</f>
        <v>2462.7700000000004</v>
      </c>
      <c r="F87" s="9"/>
      <c r="G87" s="38">
        <v>42826</v>
      </c>
      <c r="H87" s="13">
        <f>E70+E71+E73+E74+E75+E76+E77+E78</f>
        <v>1342.3600000000001</v>
      </c>
      <c r="I87" s="6"/>
      <c r="J87" s="6"/>
      <c r="K87" s="1"/>
      <c r="L87" s="1"/>
      <c r="M87" s="1"/>
    </row>
    <row r="88" spans="1:13" ht="15.75">
      <c r="A88" s="10"/>
      <c r="B88" s="9"/>
      <c r="C88" s="6"/>
      <c r="D88" s="6"/>
      <c r="E88" s="13"/>
      <c r="F88" s="9"/>
      <c r="G88" s="9"/>
      <c r="H88" s="6"/>
      <c r="I88" s="6"/>
      <c r="J88" s="6"/>
      <c r="K88" s="1"/>
      <c r="L88" s="1"/>
      <c r="M88" s="1"/>
    </row>
    <row r="89" spans="1:13" ht="15.75">
      <c r="A89" s="19" t="s">
        <v>38</v>
      </c>
      <c r="B89" s="9"/>
      <c r="C89" s="7"/>
      <c r="D89" s="7"/>
      <c r="E89" s="16"/>
      <c r="F89" s="8"/>
      <c r="G89" s="9" t="s">
        <v>10</v>
      </c>
      <c r="H89" s="6" t="s">
        <v>28</v>
      </c>
      <c r="I89" s="10" t="s">
        <v>57</v>
      </c>
      <c r="J89" s="10"/>
      <c r="K89" s="1"/>
      <c r="L89" s="1"/>
      <c r="M89" s="1"/>
    </row>
    <row r="90" spans="1:13" ht="15.75">
      <c r="A90" s="20"/>
      <c r="B90" s="8"/>
      <c r="C90" s="7"/>
      <c r="D90" s="7"/>
      <c r="E90" s="16"/>
      <c r="F90" s="8"/>
      <c r="G90" s="8"/>
      <c r="H90" s="7"/>
      <c r="I90" s="7"/>
      <c r="J90" s="7"/>
      <c r="K90" s="1"/>
      <c r="L90" s="1"/>
      <c r="M90" s="1"/>
    </row>
    <row r="91" spans="1:13" ht="15.75">
      <c r="A91" s="10" t="s">
        <v>0</v>
      </c>
      <c r="B91" s="9" t="s">
        <v>1</v>
      </c>
      <c r="C91" s="30" t="s">
        <v>2</v>
      </c>
      <c r="D91" s="6" t="s">
        <v>31</v>
      </c>
      <c r="E91" s="13" t="s">
        <v>3</v>
      </c>
      <c r="F91" s="11" t="s">
        <v>25</v>
      </c>
      <c r="G91" s="11" t="s">
        <v>26</v>
      </c>
      <c r="H91" s="11" t="s">
        <v>27</v>
      </c>
      <c r="I91" s="11" t="s">
        <v>4</v>
      </c>
      <c r="J91" s="9" t="s">
        <v>12</v>
      </c>
      <c r="K91" s="1"/>
      <c r="L91" s="1"/>
      <c r="M91" s="1"/>
    </row>
    <row r="92" spans="1:13" ht="15.75">
      <c r="A92" s="10">
        <v>20183049</v>
      </c>
      <c r="B92" s="9" t="s">
        <v>116</v>
      </c>
      <c r="C92" s="6">
        <v>180248</v>
      </c>
      <c r="D92" s="6" t="s">
        <v>121</v>
      </c>
      <c r="E92" s="13">
        <v>71</v>
      </c>
      <c r="F92" s="9" t="s">
        <v>122</v>
      </c>
      <c r="G92" s="39" t="s">
        <v>122</v>
      </c>
      <c r="H92" s="6">
        <v>43287247</v>
      </c>
      <c r="I92" s="6" t="s">
        <v>123</v>
      </c>
      <c r="J92" s="6" t="s">
        <v>18</v>
      </c>
      <c r="K92" s="1"/>
      <c r="L92" s="1"/>
      <c r="M92" s="1"/>
    </row>
    <row r="93" spans="1:13" ht="15.75">
      <c r="A93" s="10">
        <v>20183050</v>
      </c>
      <c r="B93" s="9" t="s">
        <v>111</v>
      </c>
      <c r="C93" s="6">
        <v>670811631</v>
      </c>
      <c r="D93" s="6" t="s">
        <v>5</v>
      </c>
      <c r="E93" s="13">
        <v>138.25</v>
      </c>
      <c r="F93" s="9" t="s">
        <v>124</v>
      </c>
      <c r="G93" s="39" t="s">
        <v>122</v>
      </c>
      <c r="H93" s="6">
        <v>31428825</v>
      </c>
      <c r="I93" s="6" t="s">
        <v>13</v>
      </c>
      <c r="J93" s="6" t="s">
        <v>18</v>
      </c>
      <c r="K93" s="1"/>
      <c r="L93" s="1"/>
      <c r="M93" s="1"/>
    </row>
    <row r="94" spans="1:13" ht="15.75">
      <c r="A94" s="10">
        <v>20183051</v>
      </c>
      <c r="B94" s="9" t="s">
        <v>120</v>
      </c>
      <c r="C94" s="6">
        <v>20180427</v>
      </c>
      <c r="D94" s="6" t="s">
        <v>7</v>
      </c>
      <c r="E94" s="13">
        <v>39.74</v>
      </c>
      <c r="F94" s="9" t="s">
        <v>122</v>
      </c>
      <c r="G94" s="39" t="s">
        <v>122</v>
      </c>
      <c r="H94" s="6">
        <v>30728534</v>
      </c>
      <c r="I94" s="6" t="s">
        <v>13</v>
      </c>
      <c r="J94" s="6" t="s">
        <v>19</v>
      </c>
      <c r="K94" s="1"/>
      <c r="L94" s="1"/>
      <c r="M94" s="1"/>
    </row>
    <row r="95" spans="1:13" ht="15.75">
      <c r="A95" s="10">
        <v>20183052</v>
      </c>
      <c r="B95" s="12" t="s">
        <v>125</v>
      </c>
      <c r="C95" s="6">
        <v>118060778</v>
      </c>
      <c r="D95" s="6" t="s">
        <v>59</v>
      </c>
      <c r="E95" s="13">
        <v>166.14</v>
      </c>
      <c r="F95" s="12" t="s">
        <v>126</v>
      </c>
      <c r="G95" s="39" t="s">
        <v>136</v>
      </c>
      <c r="H95" s="6">
        <v>34152199</v>
      </c>
      <c r="I95" s="6" t="s">
        <v>15</v>
      </c>
      <c r="J95" s="6" t="s">
        <v>51</v>
      </c>
      <c r="K95" s="1"/>
      <c r="L95" s="1"/>
      <c r="M95" s="1"/>
    </row>
    <row r="96" spans="1:13" ht="15.75">
      <c r="A96" s="10">
        <v>20183053</v>
      </c>
      <c r="B96" s="9" t="s">
        <v>127</v>
      </c>
      <c r="C96" s="6">
        <v>670812568</v>
      </c>
      <c r="D96" s="6" t="s">
        <v>5</v>
      </c>
      <c r="E96" s="13">
        <v>122.47</v>
      </c>
      <c r="F96" s="9" t="s">
        <v>128</v>
      </c>
      <c r="G96" s="39" t="s">
        <v>122</v>
      </c>
      <c r="H96" s="6">
        <v>31428824</v>
      </c>
      <c r="I96" s="6" t="s">
        <v>13</v>
      </c>
      <c r="J96" s="6" t="s">
        <v>18</v>
      </c>
      <c r="K96" s="1"/>
      <c r="L96" s="1"/>
      <c r="M96" s="1"/>
    </row>
    <row r="97" spans="1:13" ht="15.75">
      <c r="A97" s="10">
        <v>20183054</v>
      </c>
      <c r="B97" s="9" t="s">
        <v>127</v>
      </c>
      <c r="C97" s="6">
        <v>670812535</v>
      </c>
      <c r="D97" s="6" t="s">
        <v>5</v>
      </c>
      <c r="E97" s="13">
        <v>150.52</v>
      </c>
      <c r="F97" s="9" t="s">
        <v>128</v>
      </c>
      <c r="G97" s="39" t="s">
        <v>122</v>
      </c>
      <c r="H97" s="6">
        <v>31428825</v>
      </c>
      <c r="I97" s="6" t="s">
        <v>13</v>
      </c>
      <c r="J97" s="6" t="s">
        <v>18</v>
      </c>
      <c r="K97" s="1"/>
      <c r="L97" s="1"/>
      <c r="M97" s="1"/>
    </row>
    <row r="98" spans="1:13" ht="15.75">
      <c r="A98" s="10">
        <v>20183055</v>
      </c>
      <c r="B98" s="12" t="s">
        <v>124</v>
      </c>
      <c r="C98" s="6">
        <v>20180455</v>
      </c>
      <c r="D98" s="6" t="s">
        <v>7</v>
      </c>
      <c r="E98" s="13">
        <v>43.79</v>
      </c>
      <c r="F98" s="9" t="s">
        <v>130</v>
      </c>
      <c r="G98" s="39" t="s">
        <v>136</v>
      </c>
      <c r="H98" s="6">
        <v>30728534</v>
      </c>
      <c r="I98" s="6" t="s">
        <v>13</v>
      </c>
      <c r="J98" s="6" t="s">
        <v>19</v>
      </c>
      <c r="K98" s="1"/>
      <c r="L98" s="1"/>
      <c r="M98" s="1"/>
    </row>
    <row r="99" spans="1:13" ht="15.75">
      <c r="A99" s="10">
        <v>20183056</v>
      </c>
      <c r="B99" s="12" t="s">
        <v>129</v>
      </c>
      <c r="C99" s="6">
        <v>20180456</v>
      </c>
      <c r="D99" s="6" t="s">
        <v>8</v>
      </c>
      <c r="E99" s="13">
        <v>71.67</v>
      </c>
      <c r="F99" s="9" t="s">
        <v>131</v>
      </c>
      <c r="G99" s="39" t="s">
        <v>136</v>
      </c>
      <c r="H99" s="6">
        <v>17327539</v>
      </c>
      <c r="I99" s="6" t="s">
        <v>16</v>
      </c>
      <c r="J99" s="6" t="s">
        <v>50</v>
      </c>
      <c r="K99" s="1"/>
      <c r="L99" s="1"/>
      <c r="M99" s="1"/>
    </row>
    <row r="100" spans="1:13" ht="15.75">
      <c r="A100" s="10">
        <v>20183057</v>
      </c>
      <c r="B100" s="12" t="s">
        <v>122</v>
      </c>
      <c r="C100" s="6">
        <v>670813542</v>
      </c>
      <c r="D100" s="6" t="s">
        <v>5</v>
      </c>
      <c r="E100" s="13">
        <v>117.66</v>
      </c>
      <c r="F100" s="9" t="s">
        <v>132</v>
      </c>
      <c r="G100" s="39" t="s">
        <v>136</v>
      </c>
      <c r="H100" s="6">
        <v>31428823</v>
      </c>
      <c r="I100" s="6" t="s">
        <v>13</v>
      </c>
      <c r="J100" s="6" t="s">
        <v>18</v>
      </c>
      <c r="K100" s="1"/>
      <c r="L100" s="1"/>
      <c r="M100" s="1"/>
    </row>
    <row r="101" spans="1:13" ht="15.75">
      <c r="A101" s="10">
        <v>20183058</v>
      </c>
      <c r="B101" s="9" t="s">
        <v>128</v>
      </c>
      <c r="C101" s="6">
        <v>20180501</v>
      </c>
      <c r="D101" s="6" t="s">
        <v>7</v>
      </c>
      <c r="E101" s="13">
        <v>52.26</v>
      </c>
      <c r="F101" s="9" t="s">
        <v>133</v>
      </c>
      <c r="G101" s="39" t="s">
        <v>136</v>
      </c>
      <c r="H101" s="6">
        <v>30728533</v>
      </c>
      <c r="I101" s="6" t="s">
        <v>13</v>
      </c>
      <c r="J101" s="6" t="s">
        <v>52</v>
      </c>
      <c r="K101" s="1"/>
      <c r="L101" s="1"/>
      <c r="M101" s="1"/>
    </row>
    <row r="102" spans="1:13" ht="15.75">
      <c r="A102" s="10">
        <v>20183059</v>
      </c>
      <c r="B102" s="9" t="s">
        <v>134</v>
      </c>
      <c r="C102" s="6">
        <v>118070941</v>
      </c>
      <c r="D102" s="6" t="s">
        <v>59</v>
      </c>
      <c r="E102" s="13">
        <v>139.42</v>
      </c>
      <c r="F102" s="12" t="s">
        <v>135</v>
      </c>
      <c r="G102" s="39" t="s">
        <v>136</v>
      </c>
      <c r="H102" s="6">
        <v>34152199</v>
      </c>
      <c r="I102" s="6" t="s">
        <v>15</v>
      </c>
      <c r="J102" s="6" t="s">
        <v>51</v>
      </c>
      <c r="K102" s="1"/>
      <c r="L102" s="1"/>
      <c r="M102" s="1"/>
    </row>
    <row r="103" spans="1:13" ht="15.75">
      <c r="A103" s="10">
        <v>20183060</v>
      </c>
      <c r="B103" s="9" t="s">
        <v>136</v>
      </c>
      <c r="C103" s="6">
        <v>1191018710</v>
      </c>
      <c r="D103" s="6" t="s">
        <v>65</v>
      </c>
      <c r="E103" s="13">
        <v>23.26</v>
      </c>
      <c r="F103" s="9" t="s">
        <v>137</v>
      </c>
      <c r="G103" s="39" t="s">
        <v>136</v>
      </c>
      <c r="H103" s="6">
        <v>31329519</v>
      </c>
      <c r="I103" s="6" t="s">
        <v>66</v>
      </c>
      <c r="J103" s="6" t="s">
        <v>67</v>
      </c>
      <c r="K103" s="1"/>
      <c r="L103" s="1"/>
      <c r="M103" s="1"/>
    </row>
    <row r="104" spans="1:13" ht="15.75">
      <c r="A104" s="10">
        <v>20183061</v>
      </c>
      <c r="B104" s="9" t="s">
        <v>130</v>
      </c>
      <c r="C104" s="6">
        <v>670814649</v>
      </c>
      <c r="D104" s="6" t="s">
        <v>5</v>
      </c>
      <c r="E104" s="13">
        <v>139.04</v>
      </c>
      <c r="F104" s="9" t="s">
        <v>137</v>
      </c>
      <c r="G104" s="49"/>
      <c r="H104" s="6">
        <v>31428824</v>
      </c>
      <c r="I104" s="6" t="s">
        <v>13</v>
      </c>
      <c r="J104" s="6" t="s">
        <v>18</v>
      </c>
      <c r="K104" s="1"/>
      <c r="L104" s="1"/>
      <c r="M104" s="1"/>
    </row>
    <row r="105" spans="1:13" ht="15.75">
      <c r="A105" s="10">
        <v>20183062</v>
      </c>
      <c r="B105" s="9" t="s">
        <v>130</v>
      </c>
      <c r="C105" s="6">
        <v>850001641</v>
      </c>
      <c r="D105" s="6" t="s">
        <v>54</v>
      </c>
      <c r="E105" s="13">
        <v>19.6</v>
      </c>
      <c r="F105" s="9" t="s">
        <v>138</v>
      </c>
      <c r="G105" s="9"/>
      <c r="H105" s="6">
        <v>35766981</v>
      </c>
      <c r="I105" s="6" t="s">
        <v>55</v>
      </c>
      <c r="J105" s="6" t="s">
        <v>56</v>
      </c>
      <c r="K105" s="1"/>
      <c r="L105" s="1"/>
      <c r="M105" s="1"/>
    </row>
    <row r="106" spans="1:13" ht="15.75">
      <c r="A106" s="10">
        <v>20183063</v>
      </c>
      <c r="B106" s="9" t="s">
        <v>132</v>
      </c>
      <c r="C106" s="6">
        <v>20180509</v>
      </c>
      <c r="D106" s="6" t="s">
        <v>7</v>
      </c>
      <c r="E106" s="13">
        <f>45.23+62.03</f>
        <v>107.25999999999999</v>
      </c>
      <c r="F106" s="9" t="s">
        <v>139</v>
      </c>
      <c r="G106" s="49"/>
      <c r="H106" s="6">
        <v>30728533</v>
      </c>
      <c r="I106" s="6" t="s">
        <v>13</v>
      </c>
      <c r="J106" s="6" t="s">
        <v>19</v>
      </c>
      <c r="K106" s="1"/>
      <c r="L106" s="1"/>
      <c r="M106" s="1"/>
    </row>
    <row r="107" spans="1:13" ht="15.75">
      <c r="A107" s="10">
        <v>20183064</v>
      </c>
      <c r="B107" s="9" t="s">
        <v>131</v>
      </c>
      <c r="C107" s="6">
        <v>18239</v>
      </c>
      <c r="D107" s="6" t="s">
        <v>58</v>
      </c>
      <c r="E107" s="13">
        <v>378.46</v>
      </c>
      <c r="F107" s="9" t="s">
        <v>139</v>
      </c>
      <c r="G107" s="9"/>
      <c r="H107" s="6">
        <v>37022271</v>
      </c>
      <c r="I107" s="6" t="s">
        <v>17</v>
      </c>
      <c r="J107" s="6" t="s">
        <v>21</v>
      </c>
      <c r="K107" s="1"/>
      <c r="L107" s="1"/>
      <c r="M107" s="1"/>
    </row>
    <row r="108" spans="1:13" ht="15.75">
      <c r="A108" s="10">
        <v>20183065</v>
      </c>
      <c r="B108" s="9" t="s">
        <v>131</v>
      </c>
      <c r="C108" s="6">
        <v>1500049</v>
      </c>
      <c r="D108" s="6" t="s">
        <v>39</v>
      </c>
      <c r="E108" s="13">
        <v>19.4</v>
      </c>
      <c r="F108" s="9" t="s">
        <v>139</v>
      </c>
      <c r="G108" s="49"/>
      <c r="H108" s="6">
        <v>168912</v>
      </c>
      <c r="I108" s="6" t="s">
        <v>40</v>
      </c>
      <c r="J108" s="6" t="s">
        <v>41</v>
      </c>
      <c r="K108" s="1"/>
      <c r="L108" s="17"/>
      <c r="M108" s="1"/>
    </row>
    <row r="109" spans="1:13" ht="15.75">
      <c r="A109" s="10">
        <v>20183066</v>
      </c>
      <c r="B109" s="9" t="s">
        <v>131</v>
      </c>
      <c r="C109" s="6">
        <v>20180505</v>
      </c>
      <c r="D109" s="6" t="s">
        <v>8</v>
      </c>
      <c r="E109" s="13">
        <v>59.25</v>
      </c>
      <c r="F109" s="9" t="s">
        <v>139</v>
      </c>
      <c r="G109" s="49"/>
      <c r="H109" s="6">
        <v>17327539</v>
      </c>
      <c r="I109" s="6" t="s">
        <v>16</v>
      </c>
      <c r="J109" s="6" t="s">
        <v>50</v>
      </c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9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9"/>
      <c r="H111" s="6"/>
      <c r="I111" s="6"/>
      <c r="J111" s="6"/>
      <c r="K111" s="1"/>
      <c r="L111" s="1"/>
      <c r="M111" s="1"/>
    </row>
    <row r="112" spans="1:13" ht="15.75">
      <c r="A112" s="10"/>
      <c r="B112" s="9"/>
      <c r="C112" s="6"/>
      <c r="D112" s="6"/>
      <c r="E112" s="13"/>
      <c r="F112" s="9"/>
      <c r="G112" s="39"/>
      <c r="H112" s="6"/>
      <c r="I112" s="6"/>
      <c r="J112" s="6"/>
      <c r="K112" s="1"/>
      <c r="L112" s="1"/>
      <c r="M112" s="1"/>
    </row>
    <row r="113" spans="1:13" ht="15.75">
      <c r="A113" s="21"/>
      <c r="B113" s="9"/>
      <c r="C113" s="6"/>
      <c r="D113" s="6"/>
      <c r="E113" s="13"/>
      <c r="F113" s="9"/>
      <c r="G113" s="9"/>
      <c r="H113" s="6"/>
      <c r="I113" s="6"/>
      <c r="J113" s="6"/>
      <c r="K113" s="1"/>
      <c r="L113" s="1"/>
      <c r="M113" s="1"/>
    </row>
    <row r="114" spans="1:13" ht="15.75">
      <c r="A114" s="10"/>
      <c r="B114" s="9"/>
      <c r="C114" s="6"/>
      <c r="D114" s="6"/>
      <c r="E114" s="13"/>
      <c r="F114" s="9"/>
      <c r="G114" s="9"/>
      <c r="H114" s="6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 t="s">
        <v>24</v>
      </c>
      <c r="E115" s="13">
        <f>SUM(E92:E114)</f>
        <v>1859.1899999999998</v>
      </c>
      <c r="F115" s="9"/>
      <c r="G115" s="38">
        <v>42856</v>
      </c>
      <c r="H115" s="13">
        <f>E104+E105+E106+E107+E108+E109</f>
        <v>723.0099999999999</v>
      </c>
      <c r="I115" s="6"/>
      <c r="J115" s="6"/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13">
        <f>E26+E54+E87+E115</f>
        <v>8421.25</v>
      </c>
      <c r="K116" s="1"/>
      <c r="L116" s="1"/>
      <c r="M116" s="1"/>
    </row>
    <row r="117" spans="1:13" ht="15.75">
      <c r="A117" s="33"/>
      <c r="B117" s="34"/>
      <c r="C117" s="29"/>
      <c r="D117" s="29"/>
      <c r="E117" s="35"/>
      <c r="F117" s="34"/>
      <c r="G117" s="34"/>
      <c r="H117" s="29"/>
      <c r="I117" s="29"/>
      <c r="J117" s="29"/>
      <c r="K117" s="1"/>
      <c r="L117" s="1"/>
      <c r="M117" s="1"/>
    </row>
    <row r="118" spans="1:13" ht="15.75">
      <c r="A118" s="33"/>
      <c r="B118" s="34"/>
      <c r="C118" s="29"/>
      <c r="D118" s="29"/>
      <c r="E118" s="35"/>
      <c r="F118" s="34"/>
      <c r="G118" s="34"/>
      <c r="H118" s="29"/>
      <c r="I118" s="29"/>
      <c r="J118" s="29"/>
      <c r="K118" s="1"/>
      <c r="L118" s="1"/>
      <c r="M118" s="1"/>
    </row>
    <row r="119" spans="1:13" ht="15.75">
      <c r="A119" s="33"/>
      <c r="B119" s="34"/>
      <c r="C119" s="29"/>
      <c r="D119" s="29"/>
      <c r="E119" s="35"/>
      <c r="F119" s="34"/>
      <c r="G119" s="34"/>
      <c r="H119" s="29"/>
      <c r="I119" s="29"/>
      <c r="J119" s="29"/>
      <c r="K119" s="1"/>
      <c r="L119" s="1"/>
      <c r="M119" s="1"/>
    </row>
    <row r="120" spans="1:13" ht="15.75">
      <c r="A120" s="33"/>
      <c r="B120" s="34"/>
      <c r="C120" s="29"/>
      <c r="D120" s="29"/>
      <c r="E120" s="35"/>
      <c r="F120" s="34"/>
      <c r="G120" s="34"/>
      <c r="H120" s="29"/>
      <c r="I120" s="29"/>
      <c r="J120" s="29"/>
      <c r="K120" s="1"/>
      <c r="L120" s="1"/>
      <c r="M120" s="1"/>
    </row>
    <row r="121" spans="1:13" ht="15.75">
      <c r="A121" s="33"/>
      <c r="B121" s="34"/>
      <c r="C121" s="29"/>
      <c r="D121" s="29"/>
      <c r="E121" s="35"/>
      <c r="F121" s="34"/>
      <c r="G121" s="34"/>
      <c r="H121" s="29"/>
      <c r="I121" s="29"/>
      <c r="J121" s="29"/>
      <c r="K121" s="1"/>
      <c r="L121" s="1"/>
      <c r="M121" s="1"/>
    </row>
    <row r="122" spans="1:13" ht="15.75">
      <c r="A122" s="33"/>
      <c r="B122" s="34"/>
      <c r="C122" s="29"/>
      <c r="D122" s="29"/>
      <c r="E122" s="35"/>
      <c r="F122" s="34"/>
      <c r="G122" s="34"/>
      <c r="H122" s="29"/>
      <c r="I122" s="29"/>
      <c r="J122" s="29"/>
      <c r="K122" s="1"/>
      <c r="L122" s="1"/>
      <c r="M122" s="1"/>
    </row>
    <row r="123" spans="1:13" ht="15.75">
      <c r="A123" s="33"/>
      <c r="B123" s="34"/>
      <c r="C123" s="29"/>
      <c r="D123" s="29"/>
      <c r="E123" s="35"/>
      <c r="F123" s="34"/>
      <c r="G123" s="34"/>
      <c r="H123" s="29"/>
      <c r="I123" s="29"/>
      <c r="J123" s="29"/>
      <c r="K123" s="1"/>
      <c r="L123" s="1"/>
      <c r="M123" s="1"/>
    </row>
    <row r="124" spans="1:13" ht="15.75">
      <c r="A124" s="33"/>
      <c r="B124" s="34"/>
      <c r="C124" s="29"/>
      <c r="D124" s="29"/>
      <c r="E124" s="35"/>
      <c r="F124" s="34"/>
      <c r="G124" s="34"/>
      <c r="H124" s="29"/>
      <c r="I124" s="29"/>
      <c r="J124" s="29"/>
      <c r="K124" s="1"/>
      <c r="L124" s="1"/>
      <c r="M124" s="1"/>
    </row>
    <row r="125" spans="1:13" ht="15.75">
      <c r="A125" s="33"/>
      <c r="B125" s="34"/>
      <c r="C125" s="29"/>
      <c r="D125" s="29"/>
      <c r="E125" s="35"/>
      <c r="F125" s="34"/>
      <c r="G125" s="34"/>
      <c r="H125" s="29"/>
      <c r="I125" s="29"/>
      <c r="J125" s="29"/>
      <c r="K125" s="1"/>
      <c r="L125" s="1"/>
      <c r="M125" s="1"/>
    </row>
    <row r="126" spans="1:13" ht="15.75">
      <c r="A126" s="33"/>
      <c r="B126" s="34"/>
      <c r="C126" s="29"/>
      <c r="D126" s="29"/>
      <c r="E126" s="35"/>
      <c r="F126" s="34"/>
      <c r="G126" s="34"/>
      <c r="H126" s="29"/>
      <c r="I126" s="29"/>
      <c r="J126" s="29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  <row r="303" spans="1:13" ht="15.75">
      <c r="A303" s="23"/>
      <c r="B303" s="4"/>
      <c r="C303" s="1"/>
      <c r="D303" s="1"/>
      <c r="E303" s="17"/>
      <c r="F303" s="4"/>
      <c r="G303" s="4"/>
      <c r="H303" s="1"/>
      <c r="I303" s="1"/>
      <c r="J303" s="1"/>
      <c r="K303" s="1"/>
      <c r="L303" s="1"/>
      <c r="M303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19">
      <selection activeCell="D49" sqref="D49:J49"/>
    </sheetView>
  </sheetViews>
  <sheetFormatPr defaultColWidth="9.140625" defaultRowHeight="12.75"/>
  <cols>
    <col min="1" max="1" width="12.57421875" style="0" customWidth="1"/>
    <col min="2" max="2" width="8.00390625" style="0" customWidth="1"/>
    <col min="3" max="3" width="12.8515625" style="24" customWidth="1"/>
    <col min="4" max="4" width="16.421875" style="0" customWidth="1"/>
    <col min="5" max="5" width="10.28125" style="0" customWidth="1"/>
    <col min="6" max="6" width="10.140625" style="0" bestFit="1" customWidth="1"/>
    <col min="8" max="8" width="11.57421875" style="0" customWidth="1"/>
    <col min="9" max="9" width="20.421875" style="0" customWidth="1"/>
    <col min="10" max="10" width="19.28125" style="0" customWidth="1"/>
    <col min="12" max="12" width="14.00390625" style="0" customWidth="1"/>
  </cols>
  <sheetData>
    <row r="1" spans="1:10" ht="15.75">
      <c r="A1" s="19" t="s">
        <v>38</v>
      </c>
      <c r="B1" s="9"/>
      <c r="C1" s="20"/>
      <c r="D1" s="7"/>
      <c r="E1" s="16"/>
      <c r="F1" s="8"/>
      <c r="G1" s="9" t="s">
        <v>10</v>
      </c>
      <c r="H1" s="6" t="s">
        <v>29</v>
      </c>
      <c r="I1" s="10" t="s">
        <v>57</v>
      </c>
      <c r="J1" s="10"/>
    </row>
    <row r="2" spans="1:10" ht="12.75">
      <c r="A2" s="20"/>
      <c r="B2" s="8"/>
      <c r="C2" s="20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1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</row>
    <row r="4" spans="1:10" ht="15.75">
      <c r="A4" s="10"/>
      <c r="B4" s="9"/>
      <c r="C4" s="10"/>
      <c r="D4" s="6" t="s">
        <v>6</v>
      </c>
      <c r="E4" s="13"/>
      <c r="F4" s="9"/>
      <c r="G4" s="49"/>
      <c r="H4" s="6">
        <v>35760532</v>
      </c>
      <c r="I4" s="6" t="s">
        <v>14</v>
      </c>
      <c r="J4" s="6" t="s">
        <v>18</v>
      </c>
    </row>
    <row r="5" spans="1:10" ht="15.75">
      <c r="A5" s="10"/>
      <c r="B5" s="9"/>
      <c r="C5" s="10"/>
      <c r="D5" s="6" t="s">
        <v>59</v>
      </c>
      <c r="E5" s="13"/>
      <c r="F5" s="12"/>
      <c r="G5" s="9"/>
      <c r="H5" s="6">
        <v>34152199</v>
      </c>
      <c r="I5" s="6" t="s">
        <v>15</v>
      </c>
      <c r="J5" s="6" t="s">
        <v>51</v>
      </c>
    </row>
    <row r="6" spans="1:10" ht="15.75">
      <c r="A6" s="10"/>
      <c r="B6" s="9"/>
      <c r="C6" s="10"/>
      <c r="D6" s="6" t="s">
        <v>5</v>
      </c>
      <c r="E6" s="13"/>
      <c r="F6" s="9"/>
      <c r="G6" s="49"/>
      <c r="H6" s="6">
        <v>31428819</v>
      </c>
      <c r="I6" s="6" t="s">
        <v>13</v>
      </c>
      <c r="J6" s="6" t="s">
        <v>18</v>
      </c>
    </row>
    <row r="7" spans="1:10" ht="15.75">
      <c r="A7" s="10"/>
      <c r="B7" s="9"/>
      <c r="C7" s="10"/>
      <c r="D7" s="6" t="s">
        <v>7</v>
      </c>
      <c r="E7" s="13"/>
      <c r="F7" s="9"/>
      <c r="G7" s="49"/>
      <c r="H7" s="6">
        <v>30728533</v>
      </c>
      <c r="I7" s="6" t="s">
        <v>13</v>
      </c>
      <c r="J7" s="6" t="s">
        <v>19</v>
      </c>
    </row>
    <row r="8" spans="1:10" ht="15.75">
      <c r="A8" s="10"/>
      <c r="B8" s="9"/>
      <c r="C8" s="10"/>
      <c r="D8" s="6" t="s">
        <v>5</v>
      </c>
      <c r="E8" s="13"/>
      <c r="F8" s="9"/>
      <c r="G8" s="49"/>
      <c r="H8" s="6">
        <v>31428819</v>
      </c>
      <c r="I8" s="6" t="s">
        <v>13</v>
      </c>
      <c r="J8" s="6" t="s">
        <v>18</v>
      </c>
    </row>
    <row r="9" spans="1:10" ht="15.75">
      <c r="A9" s="10"/>
      <c r="B9" s="9"/>
      <c r="C9" s="10"/>
      <c r="D9" s="6" t="s">
        <v>7</v>
      </c>
      <c r="E9" s="13"/>
      <c r="F9" s="9"/>
      <c r="G9" s="49"/>
      <c r="H9" s="6">
        <v>30728533</v>
      </c>
      <c r="I9" s="6" t="s">
        <v>13</v>
      </c>
      <c r="J9" s="6" t="s">
        <v>19</v>
      </c>
    </row>
    <row r="10" spans="1:10" ht="15.75">
      <c r="A10" s="10"/>
      <c r="B10" s="9"/>
      <c r="C10" s="10"/>
      <c r="D10" s="6" t="s">
        <v>6</v>
      </c>
      <c r="E10" s="13"/>
      <c r="F10" s="9"/>
      <c r="G10" s="49"/>
      <c r="H10" s="6">
        <v>35760532</v>
      </c>
      <c r="I10" s="6" t="s">
        <v>14</v>
      </c>
      <c r="J10" s="6" t="s">
        <v>18</v>
      </c>
    </row>
    <row r="11" spans="1:10" ht="15.75">
      <c r="A11" s="10"/>
      <c r="B11" s="9"/>
      <c r="C11" s="10"/>
      <c r="D11" s="6" t="s">
        <v>59</v>
      </c>
      <c r="E11" s="13"/>
      <c r="F11" s="12"/>
      <c r="G11" s="9"/>
      <c r="H11" s="6">
        <v>34152199</v>
      </c>
      <c r="I11" s="6" t="s">
        <v>15</v>
      </c>
      <c r="J11" s="6" t="s">
        <v>51</v>
      </c>
    </row>
    <row r="12" spans="1:10" ht="15.75">
      <c r="A12" s="10"/>
      <c r="B12" s="9"/>
      <c r="C12" s="10"/>
      <c r="D12" s="6" t="s">
        <v>8</v>
      </c>
      <c r="E12" s="13"/>
      <c r="F12" s="9"/>
      <c r="G12" s="49"/>
      <c r="H12" s="6">
        <v>17327539</v>
      </c>
      <c r="I12" s="6" t="s">
        <v>16</v>
      </c>
      <c r="J12" s="6" t="s">
        <v>50</v>
      </c>
    </row>
    <row r="13" spans="1:10" ht="15.75">
      <c r="A13" s="10"/>
      <c r="B13" s="9"/>
      <c r="C13" s="10"/>
      <c r="D13" s="6" t="s">
        <v>5</v>
      </c>
      <c r="E13" s="13"/>
      <c r="F13" s="9"/>
      <c r="G13" s="49"/>
      <c r="H13" s="6">
        <v>31428819</v>
      </c>
      <c r="I13" s="6" t="s">
        <v>13</v>
      </c>
      <c r="J13" s="6" t="s">
        <v>18</v>
      </c>
    </row>
    <row r="14" spans="1:10" ht="15.75">
      <c r="A14" s="10"/>
      <c r="B14" s="9"/>
      <c r="C14" s="10"/>
      <c r="D14" s="6" t="s">
        <v>7</v>
      </c>
      <c r="E14" s="13"/>
      <c r="F14" s="9"/>
      <c r="G14" s="49"/>
      <c r="H14" s="6">
        <v>30728533</v>
      </c>
      <c r="I14" s="6" t="s">
        <v>13</v>
      </c>
      <c r="J14" s="6" t="s">
        <v>19</v>
      </c>
    </row>
    <row r="15" spans="1:10" ht="15.75">
      <c r="A15" s="10"/>
      <c r="B15" s="9"/>
      <c r="C15" s="10"/>
      <c r="D15" s="6" t="s">
        <v>5</v>
      </c>
      <c r="E15" s="13"/>
      <c r="F15" s="9"/>
      <c r="G15" s="54"/>
      <c r="H15" s="6">
        <v>31428821</v>
      </c>
      <c r="I15" s="6" t="s">
        <v>13</v>
      </c>
      <c r="J15" s="6" t="s">
        <v>18</v>
      </c>
    </row>
    <row r="16" spans="1:10" ht="15.75">
      <c r="A16" s="10"/>
      <c r="B16" s="9"/>
      <c r="C16" s="10"/>
      <c r="D16" s="6" t="s">
        <v>58</v>
      </c>
      <c r="E16" s="13"/>
      <c r="F16" s="9"/>
      <c r="G16" s="9"/>
      <c r="H16" s="6">
        <v>37022271</v>
      </c>
      <c r="I16" s="6" t="s">
        <v>17</v>
      </c>
      <c r="J16" s="6" t="s">
        <v>21</v>
      </c>
    </row>
    <row r="17" spans="1:10" ht="15.75">
      <c r="A17" s="10"/>
      <c r="B17" s="9"/>
      <c r="C17" s="10"/>
      <c r="D17" s="6" t="s">
        <v>39</v>
      </c>
      <c r="E17" s="13"/>
      <c r="F17" s="9"/>
      <c r="G17" s="39"/>
      <c r="H17" s="6">
        <v>168912</v>
      </c>
      <c r="I17" s="6" t="s">
        <v>40</v>
      </c>
      <c r="J17" s="6" t="s">
        <v>41</v>
      </c>
    </row>
    <row r="18" spans="1:10" ht="15.75">
      <c r="A18" s="10"/>
      <c r="B18" s="9"/>
      <c r="C18" s="10"/>
      <c r="D18" s="6" t="s">
        <v>8</v>
      </c>
      <c r="E18" s="13"/>
      <c r="F18" s="9"/>
      <c r="G18" s="39"/>
      <c r="H18" s="6">
        <v>17327539</v>
      </c>
      <c r="I18" s="6" t="s">
        <v>16</v>
      </c>
      <c r="J18" s="6" t="s">
        <v>20</v>
      </c>
    </row>
    <row r="19" spans="1:10" ht="15.75">
      <c r="A19" s="10"/>
      <c r="B19" s="9"/>
      <c r="C19" s="10"/>
      <c r="D19" s="6" t="s">
        <v>7</v>
      </c>
      <c r="E19" s="13"/>
      <c r="F19" s="9"/>
      <c r="G19" s="39"/>
      <c r="H19" s="6">
        <v>30728533</v>
      </c>
      <c r="I19" s="6" t="s">
        <v>13</v>
      </c>
      <c r="J19" s="6" t="s">
        <v>19</v>
      </c>
    </row>
    <row r="20" spans="1:10" ht="15.75">
      <c r="A20" s="10"/>
      <c r="B20" s="9"/>
      <c r="C20" s="10"/>
      <c r="D20" s="6" t="s">
        <v>54</v>
      </c>
      <c r="E20" s="13"/>
      <c r="F20" s="9"/>
      <c r="G20" s="9"/>
      <c r="H20" s="6">
        <v>35766981</v>
      </c>
      <c r="I20" s="6" t="s">
        <v>55</v>
      </c>
      <c r="J20" s="6" t="s">
        <v>56</v>
      </c>
    </row>
    <row r="21" spans="1:10" ht="15.75">
      <c r="A21" s="10"/>
      <c r="B21" s="9"/>
      <c r="C21" s="10"/>
      <c r="D21" s="6"/>
      <c r="E21" s="13"/>
      <c r="F21" s="9"/>
      <c r="G21" s="39"/>
      <c r="H21" s="6"/>
      <c r="I21" s="6"/>
      <c r="J21" s="6"/>
    </row>
    <row r="22" spans="1:10" ht="15.75">
      <c r="A22" s="10"/>
      <c r="B22" s="9"/>
      <c r="C22" s="10"/>
      <c r="D22" s="6"/>
      <c r="E22" s="13"/>
      <c r="F22" s="9"/>
      <c r="G22" s="39"/>
      <c r="H22" s="6"/>
      <c r="I22" s="6"/>
      <c r="J22" s="6"/>
    </row>
    <row r="23" spans="1:10" ht="15.75">
      <c r="A23" s="10"/>
      <c r="B23" s="9"/>
      <c r="C23" s="10"/>
      <c r="D23" s="6"/>
      <c r="E23" s="13"/>
      <c r="F23" s="9"/>
      <c r="G23" s="39"/>
      <c r="H23" s="6"/>
      <c r="I23" s="6"/>
      <c r="J23" s="6"/>
    </row>
    <row r="24" spans="1:10" ht="15.75">
      <c r="A24" s="10"/>
      <c r="B24" s="6"/>
      <c r="C24" s="10"/>
      <c r="D24" s="6"/>
      <c r="E24" s="6"/>
      <c r="F24" s="6"/>
      <c r="G24" s="6"/>
      <c r="H24" s="6"/>
      <c r="I24" s="6"/>
      <c r="J24" s="6"/>
    </row>
    <row r="25" spans="1:10" ht="15.75">
      <c r="A25" s="10"/>
      <c r="B25" s="6"/>
      <c r="C25" s="10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10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10"/>
      <c r="D27" s="6"/>
      <c r="E27" s="13"/>
      <c r="F27" s="6"/>
      <c r="G27" s="6"/>
      <c r="H27" s="6"/>
      <c r="I27" s="6"/>
      <c r="J27" s="6"/>
    </row>
    <row r="28" spans="1:10" ht="15.75">
      <c r="A28" s="6"/>
      <c r="B28" s="6"/>
      <c r="C28" s="10"/>
      <c r="D28" s="6" t="s">
        <v>24</v>
      </c>
      <c r="E28" s="13">
        <f>SUM(E4:E27)</f>
        <v>0</v>
      </c>
      <c r="F28" s="6"/>
      <c r="G28" s="48">
        <v>42887</v>
      </c>
      <c r="H28" s="13">
        <f>E11+E15+E16+E17+E18+E19</f>
        <v>0</v>
      </c>
      <c r="I28" s="6"/>
      <c r="J28" s="6"/>
    </row>
    <row r="29" spans="1:10" ht="15.75">
      <c r="A29" s="6"/>
      <c r="B29" s="6"/>
      <c r="C29" s="10"/>
      <c r="D29" s="6"/>
      <c r="E29" s="6"/>
      <c r="F29" s="6"/>
      <c r="G29" s="6"/>
      <c r="H29" s="6"/>
      <c r="I29" s="6"/>
      <c r="J29" s="6"/>
    </row>
    <row r="30" spans="1:11" ht="15.75">
      <c r="A30" s="19" t="s">
        <v>38</v>
      </c>
      <c r="B30" s="9"/>
      <c r="C30" s="20"/>
      <c r="D30" s="7"/>
      <c r="E30" s="16"/>
      <c r="F30" s="8"/>
      <c r="G30" s="9" t="s">
        <v>10</v>
      </c>
      <c r="H30" s="6" t="s">
        <v>30</v>
      </c>
      <c r="I30" s="10" t="s">
        <v>57</v>
      </c>
      <c r="J30" s="10"/>
      <c r="K30" s="28"/>
    </row>
    <row r="31" spans="1:11" ht="12.75">
      <c r="A31" s="20"/>
      <c r="B31" s="8"/>
      <c r="C31" s="20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1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29"/>
    </row>
    <row r="33" spans="1:11" ht="15.75">
      <c r="A33" s="10"/>
      <c r="B33" s="9"/>
      <c r="C33" s="10"/>
      <c r="D33" s="6" t="s">
        <v>6</v>
      </c>
      <c r="E33" s="13"/>
      <c r="F33" s="9"/>
      <c r="G33" s="39"/>
      <c r="H33" s="6">
        <v>35760532</v>
      </c>
      <c r="I33" s="6" t="s">
        <v>14</v>
      </c>
      <c r="J33" s="6" t="s">
        <v>18</v>
      </c>
      <c r="K33" s="29"/>
    </row>
    <row r="34" spans="1:11" ht="15.75">
      <c r="A34" s="10"/>
      <c r="B34" s="9"/>
      <c r="C34" s="10"/>
      <c r="D34" s="6" t="s">
        <v>5</v>
      </c>
      <c r="E34" s="13"/>
      <c r="F34" s="9"/>
      <c r="G34" s="39"/>
      <c r="H34" s="6">
        <v>31428819</v>
      </c>
      <c r="I34" s="6" t="s">
        <v>13</v>
      </c>
      <c r="J34" s="6" t="s">
        <v>18</v>
      </c>
      <c r="K34" s="29"/>
    </row>
    <row r="35" spans="1:11" ht="15.75">
      <c r="A35" s="10"/>
      <c r="B35" s="9"/>
      <c r="C35" s="10"/>
      <c r="D35" s="6" t="s">
        <v>59</v>
      </c>
      <c r="E35" s="13"/>
      <c r="F35" s="12"/>
      <c r="G35" s="9"/>
      <c r="H35" s="6">
        <v>34152199</v>
      </c>
      <c r="I35" s="6" t="s">
        <v>15</v>
      </c>
      <c r="J35" s="6" t="s">
        <v>51</v>
      </c>
      <c r="K35" s="29"/>
    </row>
    <row r="36" spans="1:11" ht="15.75">
      <c r="A36" s="10"/>
      <c r="B36" s="9"/>
      <c r="C36" s="10"/>
      <c r="D36" s="6" t="s">
        <v>5</v>
      </c>
      <c r="E36" s="13"/>
      <c r="F36" s="9"/>
      <c r="G36" s="39"/>
      <c r="H36" s="6">
        <v>31428819</v>
      </c>
      <c r="I36" s="6" t="s">
        <v>13</v>
      </c>
      <c r="J36" s="6" t="s">
        <v>18</v>
      </c>
      <c r="K36" s="29"/>
    </row>
    <row r="37" spans="1:11" ht="15.75">
      <c r="A37" s="10"/>
      <c r="B37" s="9"/>
      <c r="C37" s="10"/>
      <c r="D37" s="6" t="s">
        <v>7</v>
      </c>
      <c r="E37" s="13"/>
      <c r="F37" s="9"/>
      <c r="G37" s="39"/>
      <c r="H37" s="6">
        <v>30728533</v>
      </c>
      <c r="I37" s="6" t="s">
        <v>13</v>
      </c>
      <c r="J37" s="6" t="s">
        <v>53</v>
      </c>
      <c r="K37" s="29"/>
    </row>
    <row r="38" spans="1:11" ht="15.75">
      <c r="A38" s="10"/>
      <c r="B38" s="9"/>
      <c r="C38" s="10"/>
      <c r="D38" s="6" t="s">
        <v>5</v>
      </c>
      <c r="E38" s="13"/>
      <c r="F38" s="9"/>
      <c r="G38" s="39"/>
      <c r="H38" s="6">
        <v>31428819</v>
      </c>
      <c r="I38" s="6" t="s">
        <v>13</v>
      </c>
      <c r="J38" s="6" t="s">
        <v>18</v>
      </c>
      <c r="K38" s="29"/>
    </row>
    <row r="39" spans="1:11" ht="15.75">
      <c r="A39" s="10"/>
      <c r="B39" s="12"/>
      <c r="C39" s="10"/>
      <c r="D39" s="6" t="s">
        <v>5</v>
      </c>
      <c r="E39" s="13"/>
      <c r="F39" s="9"/>
      <c r="G39" s="39"/>
      <c r="H39" s="6">
        <v>31428820</v>
      </c>
      <c r="I39" s="6" t="s">
        <v>13</v>
      </c>
      <c r="J39" s="6" t="s">
        <v>18</v>
      </c>
      <c r="K39" s="29"/>
    </row>
    <row r="40" spans="1:11" ht="15.75">
      <c r="A40" s="10"/>
      <c r="B40" s="9"/>
      <c r="C40" s="10"/>
      <c r="D40" s="6" t="s">
        <v>7</v>
      </c>
      <c r="E40" s="13"/>
      <c r="F40" s="9"/>
      <c r="G40" s="39"/>
      <c r="H40" s="6">
        <v>30728533</v>
      </c>
      <c r="I40" s="6" t="s">
        <v>13</v>
      </c>
      <c r="J40" s="6" t="s">
        <v>19</v>
      </c>
      <c r="K40" s="29"/>
    </row>
    <row r="41" spans="1:11" ht="15.75">
      <c r="A41" s="10"/>
      <c r="B41" s="9"/>
      <c r="C41" s="10"/>
      <c r="D41" s="6" t="s">
        <v>8</v>
      </c>
      <c r="E41" s="13"/>
      <c r="F41" s="9"/>
      <c r="G41" s="39"/>
      <c r="H41" s="6">
        <v>17327539</v>
      </c>
      <c r="I41" s="6" t="s">
        <v>16</v>
      </c>
      <c r="J41" s="6" t="s">
        <v>50</v>
      </c>
      <c r="K41" s="29"/>
    </row>
    <row r="42" spans="1:11" ht="15.75">
      <c r="A42" s="10"/>
      <c r="B42" s="9"/>
      <c r="C42" s="10"/>
      <c r="D42" s="6" t="s">
        <v>5</v>
      </c>
      <c r="E42" s="13"/>
      <c r="F42" s="9"/>
      <c r="G42" s="49"/>
      <c r="H42" s="6">
        <v>31428819</v>
      </c>
      <c r="I42" s="6" t="s">
        <v>13</v>
      </c>
      <c r="J42" s="6" t="s">
        <v>18</v>
      </c>
      <c r="K42" s="29"/>
    </row>
    <row r="43" spans="1:11" ht="15.75">
      <c r="A43" s="10"/>
      <c r="B43" s="9"/>
      <c r="C43" s="10"/>
      <c r="D43" s="6" t="s">
        <v>7</v>
      </c>
      <c r="E43" s="13"/>
      <c r="F43" s="9"/>
      <c r="G43" s="49"/>
      <c r="H43" s="6">
        <v>30728533</v>
      </c>
      <c r="I43" s="6" t="s">
        <v>13</v>
      </c>
      <c r="J43" s="6" t="s">
        <v>19</v>
      </c>
      <c r="K43" s="29"/>
    </row>
    <row r="44" spans="1:11" ht="15.75">
      <c r="A44" s="10"/>
      <c r="B44" s="9"/>
      <c r="C44" s="10"/>
      <c r="D44" s="6" t="s">
        <v>59</v>
      </c>
      <c r="E44" s="13"/>
      <c r="F44" s="12"/>
      <c r="G44" s="9"/>
      <c r="H44" s="6">
        <v>34152199</v>
      </c>
      <c r="I44" s="6" t="s">
        <v>15</v>
      </c>
      <c r="J44" s="6" t="s">
        <v>51</v>
      </c>
      <c r="K44" s="29"/>
    </row>
    <row r="45" spans="1:11" ht="15.75">
      <c r="A45" s="10"/>
      <c r="B45" s="9"/>
      <c r="C45" s="10"/>
      <c r="D45" s="6" t="s">
        <v>58</v>
      </c>
      <c r="E45" s="13"/>
      <c r="F45" s="9"/>
      <c r="G45" s="9"/>
      <c r="H45" s="6">
        <v>37022271</v>
      </c>
      <c r="I45" s="6" t="s">
        <v>17</v>
      </c>
      <c r="J45" s="6" t="s">
        <v>21</v>
      </c>
      <c r="K45" s="29"/>
    </row>
    <row r="46" spans="1:11" ht="15.75">
      <c r="A46" s="10"/>
      <c r="B46" s="9"/>
      <c r="C46" s="10"/>
      <c r="D46" s="6" t="s">
        <v>7</v>
      </c>
      <c r="E46" s="13"/>
      <c r="F46" s="9"/>
      <c r="G46" s="49"/>
      <c r="H46" s="6">
        <v>30728533</v>
      </c>
      <c r="I46" s="6" t="s">
        <v>13</v>
      </c>
      <c r="J46" s="6" t="s">
        <v>19</v>
      </c>
      <c r="K46" s="29"/>
    </row>
    <row r="47" spans="1:11" ht="15.75">
      <c r="A47" s="10"/>
      <c r="B47" s="9"/>
      <c r="C47" s="10"/>
      <c r="D47" s="6" t="s">
        <v>39</v>
      </c>
      <c r="E47" s="13"/>
      <c r="F47" s="9"/>
      <c r="G47" s="49"/>
      <c r="H47" s="6">
        <v>168912</v>
      </c>
      <c r="I47" s="6" t="s">
        <v>40</v>
      </c>
      <c r="J47" s="6" t="s">
        <v>41</v>
      </c>
      <c r="K47" s="29"/>
    </row>
    <row r="48" spans="1:11" ht="15.75">
      <c r="A48" s="10"/>
      <c r="B48" s="9"/>
      <c r="C48" s="10"/>
      <c r="D48" s="6" t="s">
        <v>8</v>
      </c>
      <c r="E48" s="13"/>
      <c r="F48" s="9"/>
      <c r="G48" s="49"/>
      <c r="H48" s="6">
        <v>17327539</v>
      </c>
      <c r="I48" s="6" t="s">
        <v>16</v>
      </c>
      <c r="J48" s="6" t="s">
        <v>20</v>
      </c>
      <c r="K48" s="29"/>
    </row>
    <row r="49" spans="1:11" ht="15.75">
      <c r="A49" s="10"/>
      <c r="B49" s="9"/>
      <c r="C49" s="10"/>
      <c r="D49" s="6" t="s">
        <v>54</v>
      </c>
      <c r="E49" s="13"/>
      <c r="F49" s="9"/>
      <c r="G49" s="9"/>
      <c r="H49" s="6">
        <v>35766981</v>
      </c>
      <c r="I49" s="6" t="s">
        <v>55</v>
      </c>
      <c r="J49" s="6" t="s">
        <v>56</v>
      </c>
      <c r="K49" s="29"/>
    </row>
    <row r="50" spans="1:11" ht="15.75">
      <c r="A50" s="10"/>
      <c r="B50" s="9"/>
      <c r="C50" s="10"/>
      <c r="D50" s="6"/>
      <c r="E50" s="13"/>
      <c r="F50" s="9"/>
      <c r="G50" s="49"/>
      <c r="H50" s="6"/>
      <c r="I50" s="6"/>
      <c r="J50" s="6"/>
      <c r="K50" s="29"/>
    </row>
    <row r="51" spans="1:11" ht="15.75">
      <c r="A51" s="10"/>
      <c r="B51" s="6"/>
      <c r="C51" s="10"/>
      <c r="D51" s="6"/>
      <c r="E51" s="13"/>
      <c r="F51" s="9"/>
      <c r="G51" s="9"/>
      <c r="H51" s="6"/>
      <c r="I51" s="6"/>
      <c r="J51" s="6"/>
      <c r="K51" s="29"/>
    </row>
    <row r="52" spans="1:11" ht="15.75">
      <c r="A52" s="10"/>
      <c r="B52" s="6"/>
      <c r="C52" s="10"/>
      <c r="D52" s="6"/>
      <c r="E52" s="13"/>
      <c r="F52" s="6"/>
      <c r="G52" s="6"/>
      <c r="H52" s="6"/>
      <c r="I52" s="6"/>
      <c r="J52" s="6"/>
      <c r="K52" s="29"/>
    </row>
    <row r="53" spans="1:11" ht="15.75">
      <c r="A53" s="10"/>
      <c r="B53" s="6"/>
      <c r="C53" s="10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10"/>
      <c r="D54" s="6" t="s">
        <v>24</v>
      </c>
      <c r="E54" s="13">
        <f>SUM(E33:E53)</f>
        <v>0</v>
      </c>
      <c r="F54" s="6"/>
      <c r="G54" s="48">
        <v>42917</v>
      </c>
      <c r="H54" s="13">
        <f>E42+E43+E44+E45+E46+E47+E48</f>
        <v>0</v>
      </c>
      <c r="I54" s="6"/>
      <c r="J54" s="6"/>
      <c r="K54" s="29"/>
    </row>
    <row r="55" spans="1:11" ht="15.75">
      <c r="A55" s="10"/>
      <c r="B55" s="6"/>
      <c r="C55" s="10"/>
      <c r="D55" s="6"/>
      <c r="E55" s="13"/>
      <c r="F55" s="6"/>
      <c r="G55" s="48"/>
      <c r="H55" s="13"/>
      <c r="I55" s="6"/>
      <c r="J55" s="6"/>
      <c r="K55" s="29"/>
    </row>
    <row r="56" spans="1:11" ht="15.75">
      <c r="A56" s="10"/>
      <c r="B56" s="6"/>
      <c r="C56" s="10"/>
      <c r="D56" s="6"/>
      <c r="E56" s="13"/>
      <c r="F56" s="6"/>
      <c r="G56" s="48"/>
      <c r="H56" s="13"/>
      <c r="I56" s="6"/>
      <c r="J56" s="6"/>
      <c r="K56" s="29"/>
    </row>
    <row r="57" spans="1:11" ht="15.75">
      <c r="A57" s="10"/>
      <c r="B57" s="6"/>
      <c r="C57" s="10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10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38</v>
      </c>
      <c r="B59" s="9"/>
      <c r="C59" s="20"/>
      <c r="D59" s="7"/>
      <c r="E59" s="16"/>
      <c r="F59" s="8"/>
      <c r="G59" s="9" t="s">
        <v>10</v>
      </c>
      <c r="H59" s="6" t="s">
        <v>32</v>
      </c>
      <c r="I59" s="10" t="s">
        <v>57</v>
      </c>
      <c r="J59" s="10"/>
      <c r="K59" s="29"/>
    </row>
    <row r="60" spans="1:11" ht="15.75">
      <c r="A60" s="20"/>
      <c r="B60" s="8"/>
      <c r="C60" s="20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1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29"/>
    </row>
    <row r="62" spans="1:11" ht="15.75">
      <c r="A62" s="10"/>
      <c r="B62" s="9"/>
      <c r="C62" s="10"/>
      <c r="D62" s="6" t="s">
        <v>5</v>
      </c>
      <c r="E62" s="13"/>
      <c r="F62" s="9"/>
      <c r="G62" s="39"/>
      <c r="H62" s="6">
        <v>31428819</v>
      </c>
      <c r="I62" s="6" t="s">
        <v>13</v>
      </c>
      <c r="J62" s="6" t="s">
        <v>18</v>
      </c>
      <c r="K62" s="29"/>
    </row>
    <row r="63" spans="1:11" ht="15.75">
      <c r="A63" s="10"/>
      <c r="B63" s="9"/>
      <c r="C63" s="10"/>
      <c r="D63" s="6" t="s">
        <v>6</v>
      </c>
      <c r="E63" s="13"/>
      <c r="F63" s="9"/>
      <c r="G63" s="39"/>
      <c r="H63" s="6">
        <v>35760532</v>
      </c>
      <c r="I63" s="6" t="s">
        <v>14</v>
      </c>
      <c r="J63" s="6" t="s">
        <v>18</v>
      </c>
      <c r="K63" s="29"/>
    </row>
    <row r="64" spans="1:11" ht="15.75">
      <c r="A64" s="10"/>
      <c r="B64" s="9"/>
      <c r="C64" s="10"/>
      <c r="D64" s="6" t="s">
        <v>5</v>
      </c>
      <c r="E64" s="13"/>
      <c r="F64" s="9"/>
      <c r="G64" s="39"/>
      <c r="H64" s="6">
        <v>31428819</v>
      </c>
      <c r="I64" s="6" t="s">
        <v>13</v>
      </c>
      <c r="J64" s="6" t="s">
        <v>18</v>
      </c>
      <c r="K64" s="29"/>
    </row>
    <row r="65" spans="1:11" ht="15.75">
      <c r="A65" s="10"/>
      <c r="B65" s="9"/>
      <c r="C65" s="10"/>
      <c r="D65" s="6" t="s">
        <v>7</v>
      </c>
      <c r="E65" s="13"/>
      <c r="F65" s="12"/>
      <c r="G65" s="39"/>
      <c r="H65" s="6">
        <v>30728533</v>
      </c>
      <c r="I65" s="6" t="s">
        <v>13</v>
      </c>
      <c r="J65" s="6" t="s">
        <v>19</v>
      </c>
      <c r="K65" s="29"/>
    </row>
    <row r="66" spans="1:11" ht="15.75">
      <c r="A66" s="10"/>
      <c r="B66" s="9"/>
      <c r="C66" s="10"/>
      <c r="D66" s="6" t="s">
        <v>59</v>
      </c>
      <c r="E66" s="13"/>
      <c r="F66" s="12"/>
      <c r="G66" s="9"/>
      <c r="H66" s="6">
        <v>34152199</v>
      </c>
      <c r="I66" s="6" t="s">
        <v>15</v>
      </c>
      <c r="J66" s="6" t="s">
        <v>51</v>
      </c>
      <c r="K66" s="29"/>
    </row>
    <row r="67" spans="1:11" ht="15.75">
      <c r="A67" s="10"/>
      <c r="B67" s="9"/>
      <c r="C67" s="10"/>
      <c r="D67" s="6" t="s">
        <v>5</v>
      </c>
      <c r="E67" s="13"/>
      <c r="F67" s="9"/>
      <c r="G67" s="39"/>
      <c r="H67" s="6">
        <v>31428819</v>
      </c>
      <c r="I67" s="6" t="s">
        <v>13</v>
      </c>
      <c r="J67" s="6" t="s">
        <v>18</v>
      </c>
      <c r="K67" s="29"/>
    </row>
    <row r="68" spans="1:11" ht="15.75">
      <c r="A68" s="10"/>
      <c r="B68" s="9"/>
      <c r="C68" s="10"/>
      <c r="D68" s="6" t="s">
        <v>7</v>
      </c>
      <c r="E68" s="13"/>
      <c r="F68" s="9"/>
      <c r="G68" s="39"/>
      <c r="H68" s="6">
        <v>30728533</v>
      </c>
      <c r="I68" s="6" t="s">
        <v>13</v>
      </c>
      <c r="J68" s="6" t="s">
        <v>19</v>
      </c>
      <c r="K68" s="29"/>
    </row>
    <row r="69" spans="1:11" ht="15.75">
      <c r="A69" s="10"/>
      <c r="B69" s="9"/>
      <c r="C69" s="10"/>
      <c r="D69" s="6" t="s">
        <v>8</v>
      </c>
      <c r="E69" s="13"/>
      <c r="F69" s="9"/>
      <c r="G69" s="39"/>
      <c r="H69" s="6">
        <v>17327539</v>
      </c>
      <c r="I69" s="6" t="s">
        <v>16</v>
      </c>
      <c r="J69" s="6" t="s">
        <v>20</v>
      </c>
      <c r="K69" s="29"/>
    </row>
    <row r="70" spans="1:11" ht="15.75">
      <c r="A70" s="10"/>
      <c r="B70" s="9"/>
      <c r="C70" s="10"/>
      <c r="D70" s="6" t="s">
        <v>39</v>
      </c>
      <c r="E70" s="13"/>
      <c r="F70" s="9"/>
      <c r="G70" s="39"/>
      <c r="H70" s="6">
        <v>168912</v>
      </c>
      <c r="I70" s="6" t="s">
        <v>40</v>
      </c>
      <c r="J70" s="6" t="s">
        <v>41</v>
      </c>
      <c r="K70" s="29"/>
    </row>
    <row r="71" spans="1:11" ht="15.75">
      <c r="A71" s="10"/>
      <c r="B71" s="9"/>
      <c r="C71" s="10"/>
      <c r="D71" s="6" t="s">
        <v>58</v>
      </c>
      <c r="E71" s="13"/>
      <c r="F71" s="9"/>
      <c r="G71" s="9"/>
      <c r="H71" s="6">
        <v>37022271</v>
      </c>
      <c r="I71" s="6" t="s">
        <v>17</v>
      </c>
      <c r="J71" s="6" t="s">
        <v>21</v>
      </c>
      <c r="K71" s="29"/>
    </row>
    <row r="72" spans="1:11" ht="15.75">
      <c r="A72" s="10"/>
      <c r="B72" s="6"/>
      <c r="C72" s="10"/>
      <c r="D72" s="6"/>
      <c r="E72" s="6"/>
      <c r="F72" s="6"/>
      <c r="G72" s="6"/>
      <c r="H72" s="6"/>
      <c r="I72" s="6"/>
      <c r="J72" s="6"/>
      <c r="K72" s="29"/>
    </row>
    <row r="73" spans="1:11" ht="15.75">
      <c r="A73" s="10"/>
      <c r="B73" s="6"/>
      <c r="C73" s="10"/>
      <c r="D73" s="6"/>
      <c r="E73" s="13"/>
      <c r="F73" s="6"/>
      <c r="G73" s="6"/>
      <c r="H73" s="6"/>
      <c r="I73" s="6"/>
      <c r="J73" s="6"/>
      <c r="K73" s="29"/>
    </row>
    <row r="74" spans="1:11" ht="15.75">
      <c r="A74" s="10"/>
      <c r="B74" s="6"/>
      <c r="C74" s="10"/>
      <c r="D74" s="6"/>
      <c r="E74" s="6"/>
      <c r="F74" s="6"/>
      <c r="G74" s="6"/>
      <c r="H74" s="6"/>
      <c r="I74" s="6"/>
      <c r="J74" s="6"/>
      <c r="K74" s="29"/>
    </row>
    <row r="75" spans="1:11" ht="15.75">
      <c r="A75" s="10"/>
      <c r="B75" s="6"/>
      <c r="C75" s="10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6"/>
      <c r="C76" s="10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6"/>
      <c r="C77" s="10"/>
      <c r="D77" s="6"/>
      <c r="E77" s="13"/>
      <c r="F77" s="9"/>
      <c r="G77" s="9"/>
      <c r="H77" s="6"/>
      <c r="I77" s="6"/>
      <c r="J77" s="6"/>
      <c r="K77" s="29"/>
    </row>
    <row r="78" spans="1:11" ht="15.75">
      <c r="A78" s="10"/>
      <c r="B78" s="6"/>
      <c r="C78" s="10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6"/>
      <c r="C79" s="10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6"/>
      <c r="C80" s="10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6"/>
      <c r="C81" s="10"/>
      <c r="D81" s="6"/>
      <c r="E81" s="13"/>
      <c r="F81" s="9"/>
      <c r="G81" s="9"/>
      <c r="H81" s="6"/>
      <c r="I81" s="6"/>
      <c r="J81" s="6"/>
      <c r="K81" s="29"/>
    </row>
    <row r="82" spans="1:11" ht="15.75">
      <c r="A82" s="10"/>
      <c r="B82" s="6"/>
      <c r="C82" s="10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6"/>
      <c r="C83" s="10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6"/>
      <c r="C84" s="10"/>
      <c r="D84" s="6"/>
      <c r="E84" s="6"/>
      <c r="F84" s="6"/>
      <c r="G84" s="6"/>
      <c r="H84" s="6"/>
      <c r="I84" s="6"/>
      <c r="J84" s="6"/>
      <c r="K84" s="29"/>
    </row>
    <row r="85" spans="1:11" ht="15.75">
      <c r="A85" s="10"/>
      <c r="B85" s="6"/>
      <c r="C85" s="10"/>
      <c r="D85" s="6" t="s">
        <v>24</v>
      </c>
      <c r="E85" s="13">
        <f>SUM(E62:E84)</f>
        <v>0</v>
      </c>
      <c r="F85" s="6"/>
      <c r="G85" s="48">
        <v>42948</v>
      </c>
      <c r="H85" s="13">
        <v>0</v>
      </c>
      <c r="I85" s="6"/>
      <c r="J85" s="6"/>
      <c r="K85" s="29"/>
    </row>
    <row r="86" spans="1:11" ht="15.75">
      <c r="A86" s="10"/>
      <c r="B86" s="6"/>
      <c r="C86" s="10"/>
      <c r="D86" s="6"/>
      <c r="E86" s="6"/>
      <c r="F86" s="6"/>
      <c r="G86" s="6"/>
      <c r="H86" s="6"/>
      <c r="I86" s="6"/>
      <c r="J86" s="6"/>
      <c r="K86" s="29"/>
    </row>
    <row r="87" spans="1:11" ht="15.75">
      <c r="A87" s="10"/>
      <c r="B87" s="6"/>
      <c r="C87" s="10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38</v>
      </c>
      <c r="B88" s="9"/>
      <c r="C88" s="20"/>
      <c r="D88" s="7"/>
      <c r="E88" s="16"/>
      <c r="F88" s="8"/>
      <c r="G88" s="9" t="s">
        <v>10</v>
      </c>
      <c r="H88" s="6" t="s">
        <v>33</v>
      </c>
      <c r="I88" s="10" t="s">
        <v>57</v>
      </c>
      <c r="J88" s="10"/>
      <c r="K88" s="29"/>
    </row>
    <row r="89" spans="1:11" ht="15.75">
      <c r="A89" s="20"/>
      <c r="B89" s="8"/>
      <c r="C89" s="20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1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  <c r="K90" s="29"/>
    </row>
    <row r="91" spans="1:11" ht="15.75">
      <c r="A91" s="10"/>
      <c r="B91" s="9"/>
      <c r="C91" s="10"/>
      <c r="D91" s="6" t="s">
        <v>6</v>
      </c>
      <c r="E91" s="13"/>
      <c r="F91" s="9"/>
      <c r="G91" s="49"/>
      <c r="H91" s="6">
        <v>35760532</v>
      </c>
      <c r="I91" s="6" t="s">
        <v>14</v>
      </c>
      <c r="J91" s="6" t="s">
        <v>18</v>
      </c>
      <c r="K91" s="29"/>
    </row>
    <row r="92" spans="1:11" ht="15.75">
      <c r="A92" s="10"/>
      <c r="B92" s="9"/>
      <c r="C92" s="10"/>
      <c r="D92" s="6" t="s">
        <v>59</v>
      </c>
      <c r="E92" s="13"/>
      <c r="F92" s="12"/>
      <c r="G92" s="9"/>
      <c r="H92" s="6">
        <v>34152199</v>
      </c>
      <c r="I92" s="6" t="s">
        <v>15</v>
      </c>
      <c r="J92" s="6" t="s">
        <v>51</v>
      </c>
      <c r="K92" s="29"/>
    </row>
    <row r="93" spans="1:11" ht="15.75">
      <c r="A93" s="10"/>
      <c r="B93" s="9"/>
      <c r="C93" s="10"/>
      <c r="D93" s="6" t="s">
        <v>58</v>
      </c>
      <c r="E93" s="13"/>
      <c r="F93" s="9"/>
      <c r="G93" s="9"/>
      <c r="H93" s="6">
        <v>37022271</v>
      </c>
      <c r="I93" s="6" t="s">
        <v>17</v>
      </c>
      <c r="J93" s="6" t="s">
        <v>21</v>
      </c>
      <c r="K93" s="29"/>
    </row>
    <row r="94" spans="1:11" ht="15.75">
      <c r="A94" s="10"/>
      <c r="B94" s="9"/>
      <c r="C94" s="10"/>
      <c r="D94" s="6"/>
      <c r="E94" s="13"/>
      <c r="F94" s="9"/>
      <c r="G94" s="39"/>
      <c r="H94" s="6"/>
      <c r="I94" s="6"/>
      <c r="J94" s="6"/>
      <c r="K94" s="29"/>
    </row>
    <row r="95" spans="1:11" ht="15.75">
      <c r="A95" s="10"/>
      <c r="B95" s="9"/>
      <c r="C95" s="10"/>
      <c r="D95" s="6"/>
      <c r="E95" s="13"/>
      <c r="F95" s="9"/>
      <c r="G95" s="39"/>
      <c r="H95" s="6"/>
      <c r="I95" s="6"/>
      <c r="J95" s="6"/>
      <c r="K95" s="29"/>
    </row>
    <row r="96" spans="1:11" ht="15.75">
      <c r="A96" s="10"/>
      <c r="B96" s="9"/>
      <c r="C96" s="10"/>
      <c r="D96" s="6"/>
      <c r="E96" s="13"/>
      <c r="F96" s="9"/>
      <c r="G96" s="39"/>
      <c r="H96" s="6"/>
      <c r="I96" s="6"/>
      <c r="J96" s="6"/>
      <c r="K96" s="29"/>
    </row>
    <row r="97" spans="1:11" ht="15.75">
      <c r="A97" s="10"/>
      <c r="B97" s="9"/>
      <c r="C97" s="10"/>
      <c r="D97" s="6"/>
      <c r="E97" s="13"/>
      <c r="F97" s="9"/>
      <c r="G97" s="39"/>
      <c r="H97" s="6"/>
      <c r="I97" s="6"/>
      <c r="J97" s="6"/>
      <c r="K97" s="29"/>
    </row>
    <row r="98" spans="1:11" ht="15.75">
      <c r="A98" s="10"/>
      <c r="B98" s="9"/>
      <c r="C98" s="10"/>
      <c r="D98" s="6"/>
      <c r="E98" s="13"/>
      <c r="F98" s="9"/>
      <c r="G98" s="39"/>
      <c r="H98" s="6"/>
      <c r="I98" s="6"/>
      <c r="J98" s="6"/>
      <c r="K98" s="29"/>
    </row>
    <row r="99" spans="1:11" ht="15.75">
      <c r="A99" s="10"/>
      <c r="B99" s="9"/>
      <c r="C99" s="10"/>
      <c r="D99" s="6"/>
      <c r="E99" s="13"/>
      <c r="F99" s="9"/>
      <c r="G99" s="39"/>
      <c r="H99" s="6"/>
      <c r="I99" s="6"/>
      <c r="J99" s="6"/>
      <c r="K99" s="29"/>
    </row>
    <row r="100" spans="1:11" ht="15.75">
      <c r="A100" s="10"/>
      <c r="B100" s="9"/>
      <c r="C100" s="10"/>
      <c r="D100" s="6"/>
      <c r="E100" s="13"/>
      <c r="F100" s="9"/>
      <c r="G100" s="39"/>
      <c r="H100" s="6"/>
      <c r="I100" s="6"/>
      <c r="J100" s="6"/>
      <c r="K100" s="29"/>
    </row>
    <row r="101" spans="1:11" ht="15.75">
      <c r="A101" s="10"/>
      <c r="B101" s="6"/>
      <c r="C101" s="10"/>
      <c r="D101" s="6"/>
      <c r="E101" s="6"/>
      <c r="F101" s="6"/>
      <c r="G101" s="6"/>
      <c r="H101" s="6"/>
      <c r="I101" s="6"/>
      <c r="J101" s="6"/>
      <c r="K101" s="29"/>
    </row>
    <row r="102" spans="1:11" ht="15.75">
      <c r="A102" s="10"/>
      <c r="B102" s="6"/>
      <c r="C102" s="10"/>
      <c r="D102" s="6"/>
      <c r="E102" s="6"/>
      <c r="F102" s="6"/>
      <c r="G102" s="6"/>
      <c r="H102" s="6"/>
      <c r="I102" s="6"/>
      <c r="J102" s="6"/>
      <c r="K102" s="29"/>
    </row>
    <row r="103" spans="1:11" ht="15.75">
      <c r="A103" s="10"/>
      <c r="B103" s="6"/>
      <c r="C103" s="10"/>
      <c r="D103" s="6"/>
      <c r="E103" s="6"/>
      <c r="F103" s="6"/>
      <c r="G103" s="6"/>
      <c r="H103" s="6"/>
      <c r="I103" s="6"/>
      <c r="J103" s="6"/>
      <c r="K103" s="29"/>
    </row>
    <row r="104" spans="1:11" ht="15.75">
      <c r="A104" s="10"/>
      <c r="B104" s="6"/>
      <c r="C104" s="10"/>
      <c r="D104" s="6"/>
      <c r="E104" s="6"/>
      <c r="F104" s="6"/>
      <c r="G104" s="6"/>
      <c r="H104" s="6"/>
      <c r="I104" s="6"/>
      <c r="J104" s="6"/>
      <c r="K104" s="29"/>
    </row>
    <row r="105" spans="1:11" ht="15.75">
      <c r="A105" s="10"/>
      <c r="B105" s="6"/>
      <c r="C105" s="10"/>
      <c r="D105" s="6"/>
      <c r="E105" s="6"/>
      <c r="F105" s="6"/>
      <c r="G105" s="6"/>
      <c r="H105" s="6"/>
      <c r="I105" s="6"/>
      <c r="J105" s="6"/>
      <c r="K105" s="29"/>
    </row>
    <row r="106" spans="1:11" ht="15.75">
      <c r="A106" s="10"/>
      <c r="B106" s="6"/>
      <c r="C106" s="10"/>
      <c r="D106" s="6"/>
      <c r="E106" s="6"/>
      <c r="F106" s="6"/>
      <c r="G106" s="6"/>
      <c r="H106" s="6"/>
      <c r="I106" s="6"/>
      <c r="J106" s="6"/>
      <c r="K106" s="29"/>
    </row>
    <row r="107" spans="1:12" ht="15.75">
      <c r="A107" s="10"/>
      <c r="B107" s="6"/>
      <c r="C107" s="10"/>
      <c r="D107" s="6"/>
      <c r="E107" s="6"/>
      <c r="F107" s="6"/>
      <c r="G107" s="6"/>
      <c r="H107" s="6"/>
      <c r="I107" s="6"/>
      <c r="J107" s="6"/>
      <c r="K107" s="29"/>
      <c r="L107" s="18"/>
    </row>
    <row r="108" spans="1:11" ht="15.75">
      <c r="A108" s="10"/>
      <c r="B108" s="6"/>
      <c r="C108" s="10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10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10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10"/>
      <c r="B111" s="6"/>
      <c r="C111" s="10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10"/>
      <c r="B112" s="6"/>
      <c r="C112" s="10"/>
      <c r="D112" s="6"/>
      <c r="E112" s="6"/>
      <c r="F112" s="6"/>
      <c r="G112" s="6"/>
      <c r="H112" s="6"/>
      <c r="I112" s="6"/>
      <c r="J112" s="6"/>
      <c r="K112" s="29"/>
    </row>
    <row r="113" spans="1:11" ht="15.75">
      <c r="A113" s="10"/>
      <c r="B113" s="6"/>
      <c r="C113" s="10"/>
      <c r="D113" s="6" t="s">
        <v>24</v>
      </c>
      <c r="E113" s="13">
        <f>SUM(E91:E112)</f>
        <v>0</v>
      </c>
      <c r="F113" s="6"/>
      <c r="G113" s="48">
        <v>42979</v>
      </c>
      <c r="H113" s="13">
        <f>E91+E92</f>
        <v>0</v>
      </c>
      <c r="I113" s="6"/>
      <c r="J113" s="13">
        <f>E28+E54+E113+E85</f>
        <v>0</v>
      </c>
      <c r="K113" s="29"/>
    </row>
    <row r="114" spans="1:11" ht="15.75">
      <c r="A114" s="6"/>
      <c r="B114" s="6"/>
      <c r="C114" s="10"/>
      <c r="D114" s="6"/>
      <c r="E114" s="13"/>
      <c r="F114" s="6"/>
      <c r="G114" s="6"/>
      <c r="H114" s="6"/>
      <c r="I114" s="6"/>
      <c r="J114" s="6"/>
      <c r="K114" s="29"/>
    </row>
    <row r="115" spans="1:11" ht="15.75">
      <c r="A115" s="6"/>
      <c r="B115" s="6"/>
      <c r="C115" s="10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10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10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10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10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10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10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10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10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10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10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10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10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10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10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10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10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10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10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10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10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10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10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10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10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10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10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10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10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10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10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10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10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10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10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10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10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10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10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10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10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10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10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10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10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10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10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10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10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10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10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10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10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10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10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10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10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10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10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10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10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10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10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10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10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10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10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10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10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10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10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10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10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10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10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10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10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10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10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10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10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10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10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10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10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10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10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10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10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10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10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10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10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10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10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10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10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10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10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10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10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10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10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10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10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10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10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10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10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10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10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10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10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10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10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10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10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10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10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10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10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10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10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10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10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10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10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10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10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10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10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10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10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10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10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10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10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10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10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10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10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10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10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10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10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10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10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10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10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10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10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10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10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10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10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10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10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10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10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10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10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10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10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10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10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10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10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10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10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10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10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10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10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10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10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10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10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10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10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10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10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10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10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10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10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10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10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10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10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10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10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10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10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10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10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10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10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10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10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10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10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10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10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10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10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10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10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10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10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10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10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10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10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10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10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10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10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10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10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10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10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10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10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10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10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10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10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10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10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10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10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10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10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10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10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10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10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10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10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22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22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22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22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22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22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22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22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22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22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22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22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22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22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22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22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22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22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22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22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22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22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22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22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22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22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22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22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22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22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22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22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22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22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22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22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22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22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22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22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22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22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22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22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22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22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22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22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22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22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22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22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22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22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22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73">
      <selection activeCell="D96" sqref="D96:J96"/>
    </sheetView>
  </sheetViews>
  <sheetFormatPr defaultColWidth="9.140625" defaultRowHeight="12.75"/>
  <cols>
    <col min="1" max="1" width="13.421875" style="24" customWidth="1"/>
    <col min="2" max="2" width="7.7109375" style="0" customWidth="1"/>
    <col min="3" max="3" width="13.00390625" style="0" customWidth="1"/>
    <col min="4" max="4" width="16.7109375" style="0" customWidth="1"/>
    <col min="5" max="5" width="10.7109375" style="0" customWidth="1"/>
    <col min="8" max="8" width="11.57421875" style="0" customWidth="1"/>
    <col min="9" max="9" width="19.7109375" style="0" customWidth="1"/>
    <col min="10" max="10" width="21.140625" style="37" customWidth="1"/>
    <col min="11" max="11" width="9.140625" style="28" customWidth="1"/>
    <col min="12" max="12" width="13.140625" style="28" customWidth="1"/>
    <col min="13" max="13" width="9.140625" style="28" customWidth="1"/>
  </cols>
  <sheetData>
    <row r="1" spans="1:10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34</v>
      </c>
      <c r="I1" s="10" t="s">
        <v>57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3"/>
    </row>
    <row r="3" spans="1:11" ht="15.75">
      <c r="A3" s="10" t="s">
        <v>0</v>
      </c>
      <c r="B3" s="9" t="s">
        <v>1</v>
      </c>
      <c r="C3" s="3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  <c r="K3" s="36"/>
    </row>
    <row r="4" spans="1:11" ht="15.75">
      <c r="A4" s="10"/>
      <c r="B4" s="9"/>
      <c r="C4" s="6"/>
      <c r="D4" s="6" t="s">
        <v>5</v>
      </c>
      <c r="E4" s="13"/>
      <c r="F4" s="9"/>
      <c r="G4" s="49"/>
      <c r="H4" s="6">
        <v>31428819</v>
      </c>
      <c r="I4" s="6" t="s">
        <v>13</v>
      </c>
      <c r="J4" s="6" t="s">
        <v>18</v>
      </c>
      <c r="K4" s="34"/>
    </row>
    <row r="5" spans="1:11" ht="15.75">
      <c r="A5" s="10"/>
      <c r="B5" s="9"/>
      <c r="C5" s="6"/>
      <c r="D5" s="6" t="s">
        <v>5</v>
      </c>
      <c r="E5" s="13"/>
      <c r="F5" s="9"/>
      <c r="G5" s="49"/>
      <c r="H5" s="6">
        <v>31428819</v>
      </c>
      <c r="I5" s="6" t="s">
        <v>13</v>
      </c>
      <c r="J5" s="6" t="s">
        <v>18</v>
      </c>
      <c r="K5" s="29"/>
    </row>
    <row r="6" spans="1:11" ht="15.75">
      <c r="A6" s="10"/>
      <c r="B6" s="9"/>
      <c r="C6" s="6"/>
      <c r="D6" s="6" t="s">
        <v>7</v>
      </c>
      <c r="E6" s="13"/>
      <c r="F6" s="9"/>
      <c r="G6" s="49"/>
      <c r="H6" s="6">
        <v>30728533</v>
      </c>
      <c r="I6" s="6" t="s">
        <v>13</v>
      </c>
      <c r="J6" s="6" t="s">
        <v>19</v>
      </c>
      <c r="K6" s="29"/>
    </row>
    <row r="7" spans="1:11" ht="15.75">
      <c r="A7" s="10"/>
      <c r="B7" s="9"/>
      <c r="C7" s="6"/>
      <c r="D7" s="6" t="s">
        <v>5</v>
      </c>
      <c r="E7" s="13"/>
      <c r="F7" s="9"/>
      <c r="G7" s="49"/>
      <c r="H7" s="6">
        <v>31428819</v>
      </c>
      <c r="I7" s="6" t="s">
        <v>13</v>
      </c>
      <c r="J7" s="6" t="s">
        <v>18</v>
      </c>
      <c r="K7" s="29"/>
    </row>
    <row r="8" spans="1:11" ht="15.75">
      <c r="A8" s="10"/>
      <c r="B8" s="9"/>
      <c r="C8" s="6"/>
      <c r="D8" s="6" t="s">
        <v>5</v>
      </c>
      <c r="E8" s="13"/>
      <c r="F8" s="9"/>
      <c r="G8" s="49"/>
      <c r="H8" s="6">
        <v>31428821</v>
      </c>
      <c r="I8" s="6" t="s">
        <v>13</v>
      </c>
      <c r="J8" s="6" t="s">
        <v>18</v>
      </c>
      <c r="K8" s="29"/>
    </row>
    <row r="9" spans="1:11" ht="15.75">
      <c r="A9" s="10"/>
      <c r="B9" s="9"/>
      <c r="C9" s="6"/>
      <c r="D9" s="6" t="s">
        <v>7</v>
      </c>
      <c r="E9" s="13"/>
      <c r="F9" s="9"/>
      <c r="G9" s="49"/>
      <c r="H9" s="6">
        <v>30728533</v>
      </c>
      <c r="I9" s="6" t="s">
        <v>13</v>
      </c>
      <c r="J9" s="6" t="s">
        <v>19</v>
      </c>
      <c r="K9" s="29"/>
    </row>
    <row r="10" spans="1:11" ht="15.75">
      <c r="A10" s="10"/>
      <c r="B10" s="9"/>
      <c r="C10" s="6"/>
      <c r="D10" s="6" t="s">
        <v>59</v>
      </c>
      <c r="E10" s="13"/>
      <c r="F10" s="12"/>
      <c r="G10" s="9"/>
      <c r="H10" s="6">
        <v>34152199</v>
      </c>
      <c r="I10" s="6" t="s">
        <v>15</v>
      </c>
      <c r="J10" s="6" t="s">
        <v>51</v>
      </c>
      <c r="K10" s="29"/>
    </row>
    <row r="11" spans="1:11" ht="15.75">
      <c r="A11" s="10"/>
      <c r="B11" s="9"/>
      <c r="C11" s="6"/>
      <c r="D11" s="6" t="s">
        <v>8</v>
      </c>
      <c r="E11" s="13"/>
      <c r="F11" s="12"/>
      <c r="G11" s="49"/>
      <c r="H11" s="6">
        <v>17327539</v>
      </c>
      <c r="I11" s="6" t="s">
        <v>16</v>
      </c>
      <c r="J11" s="6" t="s">
        <v>20</v>
      </c>
      <c r="K11" s="29"/>
    </row>
    <row r="12" spans="1:11" ht="15.75">
      <c r="A12" s="10"/>
      <c r="B12" s="9"/>
      <c r="C12" s="6"/>
      <c r="D12" s="6" t="s">
        <v>5</v>
      </c>
      <c r="E12" s="13"/>
      <c r="F12" s="9"/>
      <c r="G12" s="39"/>
      <c r="H12" s="6">
        <v>31428819</v>
      </c>
      <c r="I12" s="6" t="s">
        <v>13</v>
      </c>
      <c r="J12" s="6" t="s">
        <v>18</v>
      </c>
      <c r="K12" s="29"/>
    </row>
    <row r="13" spans="1:11" ht="15.75">
      <c r="A13" s="10"/>
      <c r="B13" s="9"/>
      <c r="C13" s="6"/>
      <c r="D13" s="6" t="s">
        <v>7</v>
      </c>
      <c r="E13" s="13"/>
      <c r="F13" s="12"/>
      <c r="G13" s="39"/>
      <c r="H13" s="6">
        <v>30728533</v>
      </c>
      <c r="I13" s="6" t="s">
        <v>13</v>
      </c>
      <c r="J13" s="6" t="s">
        <v>19</v>
      </c>
      <c r="K13" s="29"/>
    </row>
    <row r="14" spans="1:11" ht="15.75">
      <c r="A14" s="10"/>
      <c r="B14" s="9"/>
      <c r="C14" s="6"/>
      <c r="D14" s="6" t="s">
        <v>54</v>
      </c>
      <c r="E14" s="13"/>
      <c r="F14" s="9"/>
      <c r="G14" s="39"/>
      <c r="H14" s="6">
        <v>35766981</v>
      </c>
      <c r="I14" s="6" t="s">
        <v>55</v>
      </c>
      <c r="J14" s="6" t="s">
        <v>56</v>
      </c>
      <c r="K14" s="29"/>
    </row>
    <row r="15" spans="1:11" ht="15.75">
      <c r="A15" s="10"/>
      <c r="B15" s="9"/>
      <c r="C15" s="6"/>
      <c r="D15" s="6" t="s">
        <v>5</v>
      </c>
      <c r="E15" s="13"/>
      <c r="F15" s="9"/>
      <c r="G15" s="39"/>
      <c r="H15" s="6">
        <v>31428819</v>
      </c>
      <c r="I15" s="6" t="s">
        <v>13</v>
      </c>
      <c r="J15" s="6" t="s">
        <v>18</v>
      </c>
      <c r="K15" s="29"/>
    </row>
    <row r="16" spans="1:11" ht="15.75">
      <c r="A16" s="10"/>
      <c r="B16" s="9"/>
      <c r="C16" s="6"/>
      <c r="D16" s="6" t="s">
        <v>5</v>
      </c>
      <c r="E16" s="13"/>
      <c r="F16" s="9"/>
      <c r="G16" s="39"/>
      <c r="H16" s="6">
        <v>31428820</v>
      </c>
      <c r="I16" s="6" t="s">
        <v>13</v>
      </c>
      <c r="J16" s="6" t="s">
        <v>18</v>
      </c>
      <c r="K16" s="29"/>
    </row>
    <row r="17" spans="1:11" ht="15.75">
      <c r="A17" s="10"/>
      <c r="B17" s="9"/>
      <c r="C17" s="6"/>
      <c r="D17" s="6" t="s">
        <v>58</v>
      </c>
      <c r="E17" s="13"/>
      <c r="F17" s="9"/>
      <c r="G17" s="9"/>
      <c r="H17" s="6">
        <v>37022271</v>
      </c>
      <c r="I17" s="6" t="s">
        <v>17</v>
      </c>
      <c r="J17" s="6" t="s">
        <v>21</v>
      </c>
      <c r="K17" s="29"/>
    </row>
    <row r="18" spans="1:11" ht="15.75">
      <c r="A18" s="10"/>
      <c r="B18" s="9"/>
      <c r="C18" s="6"/>
      <c r="D18" s="6" t="s">
        <v>8</v>
      </c>
      <c r="E18" s="13"/>
      <c r="F18" s="12"/>
      <c r="G18" s="39"/>
      <c r="H18" s="6">
        <v>17327539</v>
      </c>
      <c r="I18" s="6" t="s">
        <v>16</v>
      </c>
      <c r="J18" s="6" t="s">
        <v>20</v>
      </c>
      <c r="K18" s="29"/>
    </row>
    <row r="19" spans="1:11" ht="15.75">
      <c r="A19" s="10"/>
      <c r="B19" s="9"/>
      <c r="C19" s="6"/>
      <c r="D19" s="6" t="s">
        <v>7</v>
      </c>
      <c r="E19" s="13"/>
      <c r="F19" s="9"/>
      <c r="G19" s="39"/>
      <c r="H19" s="6">
        <v>30728533</v>
      </c>
      <c r="I19" s="6" t="s">
        <v>13</v>
      </c>
      <c r="J19" s="6" t="s">
        <v>19</v>
      </c>
      <c r="K19" s="29"/>
    </row>
    <row r="20" spans="1:11" ht="15.75">
      <c r="A20" s="10"/>
      <c r="B20" s="9"/>
      <c r="C20" s="6"/>
      <c r="D20" s="6" t="s">
        <v>39</v>
      </c>
      <c r="E20" s="13"/>
      <c r="F20" s="9"/>
      <c r="G20" s="39"/>
      <c r="H20" s="6">
        <v>168912</v>
      </c>
      <c r="I20" s="6" t="s">
        <v>40</v>
      </c>
      <c r="J20" s="6" t="s">
        <v>41</v>
      </c>
      <c r="K20" s="29"/>
    </row>
    <row r="21" spans="1:11" ht="15.75">
      <c r="A21" s="10"/>
      <c r="B21" s="9"/>
      <c r="C21" s="6"/>
      <c r="D21" s="6"/>
      <c r="E21" s="13"/>
      <c r="F21" s="12"/>
      <c r="G21" s="9"/>
      <c r="H21" s="6"/>
      <c r="I21" s="6"/>
      <c r="J21" s="6"/>
      <c r="K21" s="29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10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9"/>
    </row>
    <row r="26" spans="1:11" ht="15.75">
      <c r="A26" s="10"/>
      <c r="B26" s="6"/>
      <c r="C26" s="6"/>
      <c r="D26" s="6"/>
      <c r="E26" s="6"/>
      <c r="F26" s="6"/>
      <c r="G26" s="6"/>
      <c r="H26" s="6"/>
      <c r="I26" s="6"/>
      <c r="J26" s="6"/>
      <c r="K26" s="29"/>
    </row>
    <row r="27" spans="1:11" ht="15.75">
      <c r="A27" s="10"/>
      <c r="B27" s="6"/>
      <c r="C27" s="6"/>
      <c r="D27" s="6" t="s">
        <v>24</v>
      </c>
      <c r="E27" s="13">
        <f>SUM(E4:E26)</f>
        <v>0</v>
      </c>
      <c r="F27" s="6"/>
      <c r="G27" s="48">
        <v>43009</v>
      </c>
      <c r="H27" s="13">
        <f>E10+E12+E13+E14+E15+E16+E17+E18+E19+E20</f>
        <v>0</v>
      </c>
      <c r="I27" s="6"/>
      <c r="J27" s="6"/>
      <c r="K27" s="29"/>
    </row>
    <row r="28" spans="1:11" ht="15.75">
      <c r="A28" s="10"/>
      <c r="B28" s="6"/>
      <c r="C28" s="6"/>
      <c r="D28" s="6"/>
      <c r="E28" s="6"/>
      <c r="F28" s="6"/>
      <c r="G28" s="6"/>
      <c r="H28" s="6"/>
      <c r="I28" s="6"/>
      <c r="J28" s="6"/>
      <c r="K28" s="29"/>
    </row>
    <row r="29" spans="1:11" ht="15.75">
      <c r="A29" s="10"/>
      <c r="B29" s="6"/>
      <c r="C29" s="6"/>
      <c r="D29" s="6"/>
      <c r="E29" s="6"/>
      <c r="F29" s="6"/>
      <c r="G29" s="6"/>
      <c r="H29" s="6"/>
      <c r="I29" s="6"/>
      <c r="J29" s="6"/>
      <c r="K29" s="29"/>
    </row>
    <row r="30" spans="1:11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35</v>
      </c>
      <c r="I30" s="10" t="s">
        <v>57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3"/>
    </row>
    <row r="32" spans="1:11" ht="15.75">
      <c r="A32" s="10" t="s">
        <v>0</v>
      </c>
      <c r="B32" s="9" t="s">
        <v>1</v>
      </c>
      <c r="C32" s="3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36"/>
    </row>
    <row r="33" spans="1:11" ht="15.75">
      <c r="A33" s="10"/>
      <c r="B33" s="9"/>
      <c r="C33" s="6"/>
      <c r="D33" s="6" t="s">
        <v>6</v>
      </c>
      <c r="E33" s="13"/>
      <c r="F33" s="9"/>
      <c r="G33" s="39"/>
      <c r="H33" s="6">
        <v>35760532</v>
      </c>
      <c r="I33" s="6" t="s">
        <v>14</v>
      </c>
      <c r="J33" s="6" t="s">
        <v>18</v>
      </c>
      <c r="K33" s="34"/>
    </row>
    <row r="34" spans="1:11" ht="15.75">
      <c r="A34" s="10"/>
      <c r="B34" s="9"/>
      <c r="C34" s="6"/>
      <c r="D34" s="6" t="s">
        <v>59</v>
      </c>
      <c r="E34" s="13"/>
      <c r="F34" s="12"/>
      <c r="G34" s="9"/>
      <c r="H34" s="6">
        <v>34152199</v>
      </c>
      <c r="I34" s="6" t="s">
        <v>15</v>
      </c>
      <c r="J34" s="6" t="s">
        <v>51</v>
      </c>
      <c r="K34" s="29"/>
    </row>
    <row r="35" spans="1:11" ht="15.75">
      <c r="A35" s="10"/>
      <c r="B35" s="9"/>
      <c r="C35" s="6"/>
      <c r="D35" s="6" t="s">
        <v>5</v>
      </c>
      <c r="E35" s="13"/>
      <c r="F35" s="9"/>
      <c r="G35" s="39"/>
      <c r="H35" s="6">
        <v>31428820</v>
      </c>
      <c r="I35" s="6" t="s">
        <v>13</v>
      </c>
      <c r="J35" s="6" t="s">
        <v>18</v>
      </c>
      <c r="K35" s="29"/>
    </row>
    <row r="36" spans="1:11" ht="15.75">
      <c r="A36" s="10"/>
      <c r="B36" s="9"/>
      <c r="C36" s="6"/>
      <c r="D36" s="6" t="s">
        <v>7</v>
      </c>
      <c r="E36" s="13"/>
      <c r="F36" s="12"/>
      <c r="G36" s="39"/>
      <c r="H36" s="6">
        <v>30728533</v>
      </c>
      <c r="I36" s="6" t="s">
        <v>13</v>
      </c>
      <c r="J36" s="6" t="s">
        <v>52</v>
      </c>
      <c r="K36" s="29"/>
    </row>
    <row r="37" spans="1:11" ht="15.75">
      <c r="A37" s="10"/>
      <c r="B37" s="9"/>
      <c r="C37" s="6"/>
      <c r="D37" s="6" t="s">
        <v>5</v>
      </c>
      <c r="E37" s="13"/>
      <c r="F37" s="9"/>
      <c r="G37" s="39"/>
      <c r="H37" s="6">
        <v>31428820</v>
      </c>
      <c r="I37" s="6" t="s">
        <v>13</v>
      </c>
      <c r="J37" s="6" t="s">
        <v>18</v>
      </c>
      <c r="K37" s="29"/>
    </row>
    <row r="38" spans="1:11" ht="15.75">
      <c r="A38" s="10"/>
      <c r="B38" s="9"/>
      <c r="C38" s="6"/>
      <c r="D38" s="6" t="s">
        <v>7</v>
      </c>
      <c r="E38" s="13"/>
      <c r="F38" s="12"/>
      <c r="G38" s="39"/>
      <c r="H38" s="6">
        <v>30728533</v>
      </c>
      <c r="I38" s="6" t="s">
        <v>13</v>
      </c>
      <c r="J38" s="6" t="s">
        <v>52</v>
      </c>
      <c r="K38" s="29"/>
    </row>
    <row r="39" spans="1:11" ht="15.75">
      <c r="A39" s="10"/>
      <c r="B39" s="9"/>
      <c r="C39" s="6"/>
      <c r="D39" s="6" t="s">
        <v>54</v>
      </c>
      <c r="E39" s="13"/>
      <c r="F39" s="9"/>
      <c r="G39" s="39"/>
      <c r="H39" s="6">
        <v>35766981</v>
      </c>
      <c r="I39" s="6" t="s">
        <v>55</v>
      </c>
      <c r="J39" s="6" t="s">
        <v>56</v>
      </c>
      <c r="K39" s="29"/>
    </row>
    <row r="40" spans="1:11" ht="15.75">
      <c r="A40" s="10"/>
      <c r="B40" s="9"/>
      <c r="C40" s="6"/>
      <c r="D40" s="6" t="s">
        <v>8</v>
      </c>
      <c r="E40" s="13"/>
      <c r="F40" s="12"/>
      <c r="G40" s="39"/>
      <c r="H40" s="6">
        <v>17327539</v>
      </c>
      <c r="I40" s="6" t="s">
        <v>16</v>
      </c>
      <c r="J40" s="6" t="s">
        <v>20</v>
      </c>
      <c r="K40" s="29"/>
    </row>
    <row r="41" spans="1:11" ht="15.75">
      <c r="A41" s="10"/>
      <c r="B41" s="9"/>
      <c r="C41" s="6"/>
      <c r="D41" s="6" t="s">
        <v>5</v>
      </c>
      <c r="E41" s="13"/>
      <c r="F41" s="9"/>
      <c r="G41" s="39"/>
      <c r="H41" s="6">
        <v>31428820</v>
      </c>
      <c r="I41" s="6" t="s">
        <v>13</v>
      </c>
      <c r="J41" s="6" t="s">
        <v>18</v>
      </c>
      <c r="K41" s="29"/>
    </row>
    <row r="42" spans="1:11" ht="15.75">
      <c r="A42" s="10"/>
      <c r="B42" s="9"/>
      <c r="C42" s="6"/>
      <c r="D42" s="6" t="s">
        <v>7</v>
      </c>
      <c r="E42" s="13"/>
      <c r="F42" s="12"/>
      <c r="G42" s="39"/>
      <c r="H42" s="6">
        <v>30728533</v>
      </c>
      <c r="I42" s="6" t="s">
        <v>13</v>
      </c>
      <c r="J42" s="6" t="s">
        <v>52</v>
      </c>
      <c r="K42" s="29"/>
    </row>
    <row r="43" spans="1:11" ht="15.75">
      <c r="A43" s="10"/>
      <c r="B43" s="9"/>
      <c r="C43" s="6"/>
      <c r="D43" s="6" t="s">
        <v>59</v>
      </c>
      <c r="E43" s="13"/>
      <c r="F43" s="12"/>
      <c r="G43" s="9"/>
      <c r="H43" s="6">
        <v>34152199</v>
      </c>
      <c r="I43" s="6" t="s">
        <v>15</v>
      </c>
      <c r="J43" s="6" t="s">
        <v>51</v>
      </c>
      <c r="K43" s="29"/>
    </row>
    <row r="44" spans="1:11" ht="15.75">
      <c r="A44" s="10"/>
      <c r="B44" s="9"/>
      <c r="C44" s="6"/>
      <c r="D44" s="6" t="s">
        <v>5</v>
      </c>
      <c r="E44" s="13"/>
      <c r="F44" s="9"/>
      <c r="G44" s="49"/>
      <c r="H44" s="6">
        <v>31428820</v>
      </c>
      <c r="I44" s="6" t="s">
        <v>13</v>
      </c>
      <c r="J44" s="6" t="s">
        <v>18</v>
      </c>
      <c r="K44" s="29"/>
    </row>
    <row r="45" spans="1:11" ht="15.75">
      <c r="A45" s="10"/>
      <c r="B45" s="9"/>
      <c r="C45" s="6"/>
      <c r="D45" s="6" t="s">
        <v>5</v>
      </c>
      <c r="E45" s="13"/>
      <c r="F45" s="9"/>
      <c r="G45" s="49"/>
      <c r="H45" s="6">
        <v>31428820</v>
      </c>
      <c r="I45" s="6" t="s">
        <v>13</v>
      </c>
      <c r="J45" s="6" t="s">
        <v>18</v>
      </c>
      <c r="K45" s="29"/>
    </row>
    <row r="46" spans="1:11" ht="15.75">
      <c r="A46" s="10"/>
      <c r="B46" s="9"/>
      <c r="C46" s="6"/>
      <c r="D46" s="6" t="s">
        <v>58</v>
      </c>
      <c r="E46" s="13"/>
      <c r="F46" s="9"/>
      <c r="G46" s="9"/>
      <c r="H46" s="6">
        <v>37022271</v>
      </c>
      <c r="I46" s="6" t="s">
        <v>17</v>
      </c>
      <c r="J46" s="6" t="s">
        <v>21</v>
      </c>
      <c r="K46" s="29"/>
    </row>
    <row r="47" spans="1:11" ht="15.75">
      <c r="A47" s="10"/>
      <c r="B47" s="9"/>
      <c r="C47" s="6"/>
      <c r="D47" s="6" t="s">
        <v>39</v>
      </c>
      <c r="E47" s="13"/>
      <c r="F47" s="9"/>
      <c r="G47" s="49"/>
      <c r="H47" s="6">
        <v>168912</v>
      </c>
      <c r="I47" s="6" t="s">
        <v>40</v>
      </c>
      <c r="J47" s="6" t="s">
        <v>41</v>
      </c>
      <c r="K47" s="29"/>
    </row>
    <row r="48" spans="1:11" ht="15.75">
      <c r="A48" s="10"/>
      <c r="B48" s="9"/>
      <c r="C48" s="6"/>
      <c r="D48" s="6" t="s">
        <v>8</v>
      </c>
      <c r="E48" s="13"/>
      <c r="F48" s="12"/>
      <c r="G48" s="49"/>
      <c r="H48" s="6">
        <v>17327539</v>
      </c>
      <c r="I48" s="6" t="s">
        <v>16</v>
      </c>
      <c r="J48" s="6" t="s">
        <v>20</v>
      </c>
      <c r="K48" s="29"/>
    </row>
    <row r="49" spans="1:11" ht="15.75">
      <c r="A49" s="10"/>
      <c r="B49" s="9"/>
      <c r="C49" s="6"/>
      <c r="D49" s="6" t="s">
        <v>7</v>
      </c>
      <c r="E49" s="13"/>
      <c r="F49" s="12"/>
      <c r="G49" s="49"/>
      <c r="H49" s="6">
        <v>30728533</v>
      </c>
      <c r="I49" s="6" t="s">
        <v>13</v>
      </c>
      <c r="J49" s="6" t="s">
        <v>52</v>
      </c>
      <c r="K49" s="29"/>
    </row>
    <row r="50" spans="1:11" ht="15.75">
      <c r="A50" s="10"/>
      <c r="B50" s="9"/>
      <c r="C50" s="6"/>
      <c r="D50" s="6"/>
      <c r="E50" s="13"/>
      <c r="F50" s="12"/>
      <c r="G50" s="39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12"/>
      <c r="G52" s="50"/>
      <c r="H52" s="6"/>
      <c r="I52" s="6"/>
      <c r="J52" s="6"/>
      <c r="K52" s="29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5.75">
      <c r="A56" s="10"/>
      <c r="B56" s="6"/>
      <c r="C56" s="6"/>
      <c r="D56" s="6" t="s">
        <v>24</v>
      </c>
      <c r="E56" s="13">
        <f>SUM(E33:E55)</f>
        <v>0</v>
      </c>
      <c r="F56" s="48"/>
      <c r="G56" s="48">
        <v>43040</v>
      </c>
      <c r="H56" s="13">
        <f>E43+E44+E45+E46+E47+E48+E49</f>
        <v>0</v>
      </c>
      <c r="I56" s="6"/>
      <c r="J56" s="6"/>
      <c r="K56" s="29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36</v>
      </c>
      <c r="I59" s="10" t="s">
        <v>57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3"/>
    </row>
    <row r="61" spans="1:11" ht="15.75">
      <c r="A61" s="10" t="s">
        <v>0</v>
      </c>
      <c r="B61" s="9" t="s">
        <v>1</v>
      </c>
      <c r="C61" s="3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36"/>
    </row>
    <row r="62" spans="1:11" ht="15.75">
      <c r="A62" s="10"/>
      <c r="B62" s="9"/>
      <c r="C62" s="6"/>
      <c r="D62" s="6" t="s">
        <v>6</v>
      </c>
      <c r="E62" s="13"/>
      <c r="F62" s="9"/>
      <c r="G62" s="39"/>
      <c r="H62" s="6">
        <v>35760532</v>
      </c>
      <c r="I62" s="6" t="s">
        <v>14</v>
      </c>
      <c r="J62" s="6" t="s">
        <v>18</v>
      </c>
      <c r="K62" s="34"/>
    </row>
    <row r="63" spans="1:11" ht="15.75">
      <c r="A63" s="10"/>
      <c r="B63" s="9"/>
      <c r="C63" s="6"/>
      <c r="D63" s="6" t="s">
        <v>6</v>
      </c>
      <c r="E63" s="13"/>
      <c r="F63" s="9"/>
      <c r="G63" s="39"/>
      <c r="H63" s="6">
        <v>35760533</v>
      </c>
      <c r="I63" s="6" t="s">
        <v>14</v>
      </c>
      <c r="J63" s="6" t="s">
        <v>18</v>
      </c>
      <c r="K63" s="29"/>
    </row>
    <row r="64" spans="1:11" ht="15.75">
      <c r="A64" s="10"/>
      <c r="B64" s="9"/>
      <c r="C64" s="6"/>
      <c r="D64" s="6" t="s">
        <v>5</v>
      </c>
      <c r="E64" s="13"/>
      <c r="F64" s="9"/>
      <c r="G64" s="39"/>
      <c r="H64" s="6">
        <v>31428820</v>
      </c>
      <c r="I64" s="6" t="s">
        <v>13</v>
      </c>
      <c r="J64" s="6" t="s">
        <v>18</v>
      </c>
      <c r="K64" s="29"/>
    </row>
    <row r="65" spans="1:11" ht="15.75">
      <c r="A65" s="10"/>
      <c r="B65" s="9"/>
      <c r="C65" s="6"/>
      <c r="D65" s="6" t="s">
        <v>59</v>
      </c>
      <c r="E65" s="13"/>
      <c r="F65" s="12"/>
      <c r="G65" s="9"/>
      <c r="H65" s="6">
        <v>34152199</v>
      </c>
      <c r="I65" s="6" t="s">
        <v>15</v>
      </c>
      <c r="J65" s="6" t="s">
        <v>51</v>
      </c>
      <c r="K65" s="29"/>
    </row>
    <row r="66" spans="1:11" ht="15.75">
      <c r="A66" s="10"/>
      <c r="B66" s="9"/>
      <c r="C66" s="6"/>
      <c r="D66" s="6" t="s">
        <v>5</v>
      </c>
      <c r="E66" s="13"/>
      <c r="F66" s="12"/>
      <c r="G66" s="9"/>
      <c r="H66" s="6">
        <v>31428820</v>
      </c>
      <c r="I66" s="6" t="s">
        <v>13</v>
      </c>
      <c r="J66" s="6" t="s">
        <v>18</v>
      </c>
      <c r="K66" s="29"/>
    </row>
    <row r="67" spans="1:11" ht="15.75">
      <c r="A67" s="10"/>
      <c r="B67" s="9"/>
      <c r="C67" s="6"/>
      <c r="D67" s="6" t="s">
        <v>5</v>
      </c>
      <c r="E67" s="13"/>
      <c r="F67" s="9"/>
      <c r="G67" s="49"/>
      <c r="H67" s="6">
        <v>31428820</v>
      </c>
      <c r="I67" s="6" t="s">
        <v>13</v>
      </c>
      <c r="J67" s="6" t="s">
        <v>18</v>
      </c>
      <c r="K67" s="29"/>
    </row>
    <row r="68" spans="1:11" ht="15.75">
      <c r="A68" s="10"/>
      <c r="B68" s="9"/>
      <c r="C68" s="6"/>
      <c r="D68" s="6" t="s">
        <v>7</v>
      </c>
      <c r="E68" s="13"/>
      <c r="F68" s="12"/>
      <c r="G68" s="49"/>
      <c r="H68" s="6">
        <v>30728533</v>
      </c>
      <c r="I68" s="6" t="s">
        <v>13</v>
      </c>
      <c r="J68" s="6" t="s">
        <v>53</v>
      </c>
      <c r="K68" s="29"/>
    </row>
    <row r="69" spans="1:11" ht="15.75">
      <c r="A69" s="10"/>
      <c r="B69" s="9"/>
      <c r="C69" s="6"/>
      <c r="D69" s="6" t="s">
        <v>5</v>
      </c>
      <c r="E69" s="13"/>
      <c r="F69" s="9"/>
      <c r="G69" s="49"/>
      <c r="H69" s="6">
        <v>31428820</v>
      </c>
      <c r="I69" s="6" t="s">
        <v>13</v>
      </c>
      <c r="J69" s="6" t="s">
        <v>18</v>
      </c>
      <c r="K69" s="29"/>
    </row>
    <row r="70" spans="1:11" ht="15.75">
      <c r="A70" s="10"/>
      <c r="B70" s="9"/>
      <c r="C70" s="6"/>
      <c r="D70" s="6"/>
      <c r="E70" s="13"/>
      <c r="F70" s="9"/>
      <c r="G70" s="9"/>
      <c r="H70" s="6"/>
      <c r="I70" s="6"/>
      <c r="J70" s="6"/>
      <c r="K70" s="29"/>
    </row>
    <row r="71" spans="1:11" ht="15.75">
      <c r="A71" s="10"/>
      <c r="B71" s="9"/>
      <c r="C71" s="6"/>
      <c r="D71" s="6"/>
      <c r="E71" s="13"/>
      <c r="F71" s="9"/>
      <c r="G71" s="9"/>
      <c r="H71" s="6"/>
      <c r="I71" s="6"/>
      <c r="J71" s="6"/>
      <c r="K71" s="29"/>
    </row>
    <row r="72" spans="1:11" ht="15.75">
      <c r="A72" s="10"/>
      <c r="B72" s="9"/>
      <c r="C72" s="6"/>
      <c r="D72" s="6"/>
      <c r="E72" s="13"/>
      <c r="F72" s="12"/>
      <c r="G72" s="9"/>
      <c r="H72" s="6"/>
      <c r="I72" s="6"/>
      <c r="J72" s="6"/>
      <c r="K72" s="29"/>
    </row>
    <row r="73" spans="1:11" ht="15.75">
      <c r="A73" s="10"/>
      <c r="B73" s="9"/>
      <c r="C73" s="6"/>
      <c r="D73" s="6"/>
      <c r="E73" s="13"/>
      <c r="F73" s="9"/>
      <c r="G73" s="9"/>
      <c r="H73" s="6"/>
      <c r="I73" s="6"/>
      <c r="J73" s="6"/>
      <c r="K73" s="29"/>
    </row>
    <row r="74" spans="1:11" ht="15.75">
      <c r="A74" s="10"/>
      <c r="B74" s="9"/>
      <c r="C74" s="6"/>
      <c r="D74" s="6" t="s">
        <v>5</v>
      </c>
      <c r="E74" s="13"/>
      <c r="F74" s="9"/>
      <c r="G74" s="9"/>
      <c r="H74" s="6">
        <v>31428820</v>
      </c>
      <c r="I74" s="6" t="s">
        <v>13</v>
      </c>
      <c r="J74" s="6" t="s">
        <v>18</v>
      </c>
      <c r="K74" s="29"/>
    </row>
    <row r="75" spans="1:11" ht="15.75">
      <c r="A75" s="10"/>
      <c r="B75" s="9"/>
      <c r="C75" s="6"/>
      <c r="D75" s="6" t="s">
        <v>58</v>
      </c>
      <c r="E75" s="13"/>
      <c r="F75" s="9"/>
      <c r="G75" s="9"/>
      <c r="H75" s="6">
        <v>37022271</v>
      </c>
      <c r="I75" s="6" t="s">
        <v>17</v>
      </c>
      <c r="J75" s="6" t="s">
        <v>21</v>
      </c>
      <c r="K75" s="29"/>
    </row>
    <row r="76" spans="1:11" ht="15.75">
      <c r="A76" s="10"/>
      <c r="B76" s="9"/>
      <c r="C76" s="6"/>
      <c r="D76" s="6" t="s">
        <v>8</v>
      </c>
      <c r="E76" s="13"/>
      <c r="F76" s="12"/>
      <c r="G76" s="39"/>
      <c r="H76" s="6">
        <v>17327539</v>
      </c>
      <c r="I76" s="6" t="s">
        <v>16</v>
      </c>
      <c r="J76" s="6" t="s">
        <v>20</v>
      </c>
      <c r="K76" s="29"/>
    </row>
    <row r="77" spans="1:11" ht="15.75">
      <c r="A77" s="10"/>
      <c r="B77" s="9"/>
      <c r="C77" s="6"/>
      <c r="D77" s="6" t="s">
        <v>39</v>
      </c>
      <c r="E77" s="13"/>
      <c r="F77" s="9"/>
      <c r="G77" s="9"/>
      <c r="H77" s="6">
        <v>168912</v>
      </c>
      <c r="I77" s="6" t="s">
        <v>40</v>
      </c>
      <c r="J77" s="6" t="s">
        <v>41</v>
      </c>
      <c r="K77" s="29"/>
    </row>
    <row r="78" spans="1:11" ht="15.75">
      <c r="A78" s="10"/>
      <c r="B78" s="9"/>
      <c r="C78" s="6"/>
      <c r="D78" s="6" t="s">
        <v>7</v>
      </c>
      <c r="E78" s="13"/>
      <c r="F78" s="12"/>
      <c r="G78" s="9"/>
      <c r="H78" s="6">
        <v>30728533</v>
      </c>
      <c r="I78" s="6" t="s">
        <v>13</v>
      </c>
      <c r="J78" s="6" t="s">
        <v>53</v>
      </c>
      <c r="K78" s="29"/>
    </row>
    <row r="79" spans="1:11" ht="15.75">
      <c r="A79" s="10"/>
      <c r="B79" s="9"/>
      <c r="C79" s="6"/>
      <c r="D79" s="6"/>
      <c r="E79" s="13"/>
      <c r="F79" s="12"/>
      <c r="G79" s="49"/>
      <c r="H79" s="6"/>
      <c r="I79" s="6"/>
      <c r="J79" s="6"/>
      <c r="K79" s="29"/>
    </row>
    <row r="80" spans="1:11" ht="15.75">
      <c r="A80" s="10"/>
      <c r="B80" s="9"/>
      <c r="C80" s="6"/>
      <c r="D80" s="6"/>
      <c r="E80" s="13"/>
      <c r="F80" s="12"/>
      <c r="G80" s="49"/>
      <c r="H80" s="6"/>
      <c r="I80" s="6"/>
      <c r="J80" s="6"/>
      <c r="K80" s="29"/>
    </row>
    <row r="81" spans="1:11" ht="15.75">
      <c r="A81" s="10"/>
      <c r="B81" s="9"/>
      <c r="C81" s="6"/>
      <c r="D81" s="13"/>
      <c r="E81" s="13"/>
      <c r="F81" s="9"/>
      <c r="G81" s="9"/>
      <c r="H81" s="6"/>
      <c r="I81" s="6"/>
      <c r="J81" s="6"/>
      <c r="K81" s="29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9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9"/>
    </row>
    <row r="86" spans="1:11" ht="15.75">
      <c r="A86" s="10"/>
      <c r="B86" s="6"/>
      <c r="C86" s="6"/>
      <c r="D86" s="6" t="s">
        <v>24</v>
      </c>
      <c r="E86" s="13">
        <f>SUM(E62:E85)</f>
        <v>0</v>
      </c>
      <c r="F86" s="6"/>
      <c r="G86" s="48">
        <v>43070</v>
      </c>
      <c r="H86" s="13">
        <f>E62+E66+E69+E70+E71+E72+E73+E74+E75+E76+E77+E78</f>
        <v>0</v>
      </c>
      <c r="I86" s="6"/>
      <c r="J86" s="6"/>
      <c r="K86" s="29"/>
    </row>
    <row r="87" spans="1:12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9"/>
      <c r="L87" s="51"/>
    </row>
    <row r="88" spans="1:11" ht="15.75">
      <c r="A88" s="19" t="s">
        <v>38</v>
      </c>
      <c r="B88" s="9"/>
      <c r="C88" s="7"/>
      <c r="D88" s="7"/>
      <c r="E88" s="16"/>
      <c r="F88" s="8"/>
      <c r="G88" s="9" t="s">
        <v>10</v>
      </c>
      <c r="H88" s="6" t="s">
        <v>37</v>
      </c>
      <c r="I88" s="10" t="s">
        <v>57</v>
      </c>
      <c r="J88" s="10"/>
      <c r="K88" s="29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</row>
    <row r="91" spans="1:12" ht="15.75">
      <c r="A91" s="10"/>
      <c r="B91" s="9"/>
      <c r="C91" s="6"/>
      <c r="D91" s="6" t="s">
        <v>6</v>
      </c>
      <c r="E91" s="13"/>
      <c r="F91" s="9"/>
      <c r="G91" s="49"/>
      <c r="H91" s="6">
        <v>35760532</v>
      </c>
      <c r="I91" s="6" t="s">
        <v>14</v>
      </c>
      <c r="J91" s="6" t="s">
        <v>18</v>
      </c>
      <c r="L91" s="51"/>
    </row>
    <row r="92" spans="1:10" ht="15.75">
      <c r="A92" s="10"/>
      <c r="B92" s="9"/>
      <c r="C92" s="6"/>
      <c r="D92" s="6" t="s">
        <v>5</v>
      </c>
      <c r="E92" s="13"/>
      <c r="F92" s="9"/>
      <c r="G92" s="49"/>
      <c r="H92" s="6">
        <v>31428820</v>
      </c>
      <c r="I92" s="6" t="s">
        <v>13</v>
      </c>
      <c r="J92" s="6" t="s">
        <v>18</v>
      </c>
    </row>
    <row r="93" spans="1:10" ht="15.75">
      <c r="A93" s="10"/>
      <c r="B93" s="9"/>
      <c r="C93" s="6"/>
      <c r="D93" s="6" t="s">
        <v>5</v>
      </c>
      <c r="E93" s="13"/>
      <c r="F93" s="9"/>
      <c r="G93" s="49"/>
      <c r="H93" s="6">
        <v>31428820</v>
      </c>
      <c r="I93" s="6" t="s">
        <v>13</v>
      </c>
      <c r="J93" s="6" t="s">
        <v>51</v>
      </c>
    </row>
    <row r="94" spans="1:10" ht="15.75">
      <c r="A94" s="10"/>
      <c r="B94" s="9"/>
      <c r="C94" s="6"/>
      <c r="D94" s="6" t="s">
        <v>5</v>
      </c>
      <c r="E94" s="13"/>
      <c r="F94" s="9"/>
      <c r="G94" s="49"/>
      <c r="H94" s="6">
        <v>31428820</v>
      </c>
      <c r="I94" s="6" t="s">
        <v>13</v>
      </c>
      <c r="J94" s="6" t="s">
        <v>18</v>
      </c>
    </row>
    <row r="95" spans="1:10" ht="15.75">
      <c r="A95" s="10"/>
      <c r="B95" s="9"/>
      <c r="C95" s="6"/>
      <c r="D95" s="6" t="s">
        <v>7</v>
      </c>
      <c r="E95" s="13"/>
      <c r="F95" s="12"/>
      <c r="G95" s="49"/>
      <c r="H95" s="6">
        <v>30728533</v>
      </c>
      <c r="I95" s="6" t="s">
        <v>13</v>
      </c>
      <c r="J95" s="6" t="s">
        <v>53</v>
      </c>
    </row>
    <row r="96" spans="1:10" ht="15.75">
      <c r="A96" s="10"/>
      <c r="B96" s="9"/>
      <c r="C96" s="6"/>
      <c r="D96" s="6" t="s">
        <v>58</v>
      </c>
      <c r="E96" s="13"/>
      <c r="F96" s="9"/>
      <c r="G96" s="9"/>
      <c r="H96" s="6">
        <v>37022271</v>
      </c>
      <c r="I96" s="6" t="s">
        <v>17</v>
      </c>
      <c r="J96" s="6" t="s">
        <v>21</v>
      </c>
    </row>
    <row r="97" spans="1:10" ht="15.75">
      <c r="A97" s="10"/>
      <c r="B97" s="9"/>
      <c r="C97" s="6"/>
      <c r="D97" s="6"/>
      <c r="E97" s="13"/>
      <c r="F97" s="9"/>
      <c r="G97" s="49"/>
      <c r="H97" s="6"/>
      <c r="I97" s="6"/>
      <c r="J97" s="6"/>
    </row>
    <row r="98" spans="1:10" ht="15.75">
      <c r="A98" s="10"/>
      <c r="B98" s="9"/>
      <c r="C98" s="6"/>
      <c r="D98" s="6"/>
      <c r="E98" s="13"/>
      <c r="F98" s="9"/>
      <c r="G98" s="49"/>
      <c r="H98" s="6"/>
      <c r="I98" s="6"/>
      <c r="J98" s="6"/>
    </row>
    <row r="99" spans="1:10" ht="15.75">
      <c r="A99" s="10"/>
      <c r="B99" s="9"/>
      <c r="C99" s="6"/>
      <c r="D99" s="6"/>
      <c r="E99" s="13"/>
      <c r="F99" s="9"/>
      <c r="G99" s="49"/>
      <c r="H99" s="6"/>
      <c r="I99" s="6"/>
      <c r="J99" s="6"/>
    </row>
    <row r="100" spans="1:10" ht="15.75">
      <c r="A100" s="10"/>
      <c r="B100" s="9"/>
      <c r="C100" s="6"/>
      <c r="D100" s="6"/>
      <c r="E100" s="13"/>
      <c r="F100" s="12"/>
      <c r="G100" s="52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9"/>
      <c r="G101" s="52"/>
      <c r="H101" s="6"/>
      <c r="I101" s="6"/>
      <c r="J101" s="6"/>
    </row>
    <row r="102" spans="1:10" ht="15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 t="s">
        <v>24</v>
      </c>
      <c r="E105" s="13">
        <f>SUM(E91:E104)</f>
        <v>0</v>
      </c>
      <c r="F105" s="6"/>
      <c r="G105" s="48">
        <v>43101</v>
      </c>
      <c r="H105" s="13"/>
      <c r="I105" s="6"/>
      <c r="J105" s="6"/>
    </row>
    <row r="106" spans="1:10" ht="15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42</v>
      </c>
      <c r="C1" s="40"/>
      <c r="D1" s="44"/>
      <c r="E1" s="44"/>
      <c r="F1" s="44"/>
    </row>
    <row r="2" spans="2:6" ht="12.75">
      <c r="B2" s="40" t="s">
        <v>43</v>
      </c>
      <c r="C2" s="40"/>
      <c r="D2" s="44"/>
      <c r="E2" s="44"/>
      <c r="F2" s="44"/>
    </row>
    <row r="3" spans="2:6" ht="12.75">
      <c r="B3" s="41"/>
      <c r="C3" s="41"/>
      <c r="D3" s="45"/>
      <c r="E3" s="45"/>
      <c r="F3" s="45"/>
    </row>
    <row r="4" spans="2:6" ht="51">
      <c r="B4" s="41" t="s">
        <v>44</v>
      </c>
      <c r="C4" s="41"/>
      <c r="D4" s="45"/>
      <c r="E4" s="45"/>
      <c r="F4" s="45"/>
    </row>
    <row r="5" spans="2:6" ht="12.75">
      <c r="B5" s="41"/>
      <c r="C5" s="41"/>
      <c r="D5" s="45"/>
      <c r="E5" s="45"/>
      <c r="F5" s="45"/>
    </row>
    <row r="6" spans="2:6" ht="12.75">
      <c r="B6" s="40" t="s">
        <v>45</v>
      </c>
      <c r="C6" s="40"/>
      <c r="D6" s="44"/>
      <c r="E6" s="44" t="s">
        <v>46</v>
      </c>
      <c r="F6" s="44" t="s">
        <v>47</v>
      </c>
    </row>
    <row r="7" spans="2:6" ht="13.5" thickBot="1">
      <c r="B7" s="41"/>
      <c r="C7" s="41"/>
      <c r="D7" s="45"/>
      <c r="E7" s="45"/>
      <c r="F7" s="45"/>
    </row>
    <row r="8" spans="2:6" ht="39" thickBot="1">
      <c r="B8" s="42" t="s">
        <v>48</v>
      </c>
      <c r="C8" s="43"/>
      <c r="D8" s="46"/>
      <c r="E8" s="46">
        <v>1</v>
      </c>
      <c r="F8" s="47" t="s">
        <v>49</v>
      </c>
    </row>
    <row r="9" spans="2:6" ht="12.75">
      <c r="B9" s="41"/>
      <c r="C9" s="41"/>
      <c r="D9" s="45"/>
      <c r="E9" s="45"/>
      <c r="F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2018-05-07T07:58:24Z</cp:lastPrinted>
  <dcterms:created xsi:type="dcterms:W3CDTF">2013-04-08T05:19:34Z</dcterms:created>
  <dcterms:modified xsi:type="dcterms:W3CDTF">2018-05-07T07:58:51Z</dcterms:modified>
  <cp:category/>
  <cp:version/>
  <cp:contentType/>
  <cp:contentStatus/>
</cp:coreProperties>
</file>